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R:\WORKSDOC\Budget Information\~~~2025 Budget\"/>
    </mc:Choice>
  </mc:AlternateContent>
  <xr:revisionPtr revIDLastSave="0" documentId="13_ncr:1_{71E9D793-2C3B-4FC7-90D4-6FB9383DBA65}" xr6:coauthVersionLast="47" xr6:coauthVersionMax="47" xr10:uidLastSave="{00000000-0000-0000-0000-000000000000}"/>
  <bookViews>
    <workbookView xWindow="28680" yWindow="-120" windowWidth="29040" windowHeight="15720" xr2:uid="{5237CA47-AF4E-44F4-9773-A6DF7A346BEE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9" i="1" l="1"/>
  <c r="H48" i="1"/>
  <c r="H47" i="1"/>
  <c r="H46" i="1"/>
  <c r="H45" i="1"/>
  <c r="H44" i="1"/>
  <c r="H43" i="1"/>
  <c r="F40" i="1"/>
  <c r="H40" i="1" s="1"/>
  <c r="D40" i="1"/>
  <c r="G39" i="1"/>
  <c r="F39" i="1"/>
  <c r="F38" i="1"/>
  <c r="G38" i="1" s="1"/>
  <c r="G37" i="1"/>
  <c r="F37" i="1"/>
  <c r="G36" i="1"/>
  <c r="F36" i="1"/>
  <c r="F35" i="1"/>
  <c r="G35" i="1" s="1"/>
  <c r="F34" i="1"/>
  <c r="G34" i="1" s="1"/>
  <c r="G33" i="1"/>
  <c r="F33" i="1"/>
  <c r="F32" i="1"/>
  <c r="G32" i="1" s="1"/>
  <c r="G31" i="1"/>
  <c r="F31" i="1"/>
  <c r="G30" i="1"/>
  <c r="F30" i="1"/>
  <c r="F29" i="1"/>
  <c r="G29" i="1" s="1"/>
  <c r="F28" i="1"/>
  <c r="G28" i="1" s="1"/>
  <c r="G27" i="1"/>
  <c r="F27" i="1"/>
  <c r="F26" i="1"/>
  <c r="G26" i="1" s="1"/>
  <c r="F22" i="1"/>
  <c r="G22" i="1" s="1"/>
  <c r="F21" i="1"/>
  <c r="G21" i="1" s="1"/>
  <c r="G20" i="1"/>
  <c r="F20" i="1"/>
  <c r="G19" i="1"/>
  <c r="G18" i="1"/>
  <c r="F18" i="1"/>
  <c r="F17" i="1"/>
  <c r="G17" i="1" s="1"/>
  <c r="D17" i="1"/>
  <c r="D23" i="1" s="1"/>
  <c r="F16" i="1"/>
  <c r="G16" i="1" s="1"/>
  <c r="F15" i="1"/>
  <c r="G15" i="1" s="1"/>
  <c r="G14" i="1"/>
  <c r="F14" i="1"/>
  <c r="F13" i="1"/>
  <c r="G13" i="1" s="1"/>
  <c r="H12" i="1"/>
  <c r="G12" i="1"/>
  <c r="G40" i="1" l="1"/>
  <c r="F23" i="1"/>
  <c r="H23" i="1" l="1"/>
  <c r="G23" i="1"/>
</calcChain>
</file>

<file path=xl/sharedStrings.xml><?xml version="1.0" encoding="utf-8"?>
<sst xmlns="http://schemas.openxmlformats.org/spreadsheetml/2006/main" count="56" uniqueCount="53">
  <si>
    <t>NOTICE OF PUBLIC HEARING</t>
  </si>
  <si>
    <t>The Village of Roberts will hold a Public Hearing on Monday, December 2, 2024 at 6:00 PM regarding the 2025 Proposed</t>
  </si>
  <si>
    <t>2025 Proposed Budget</t>
  </si>
  <si>
    <t>Percentage</t>
  </si>
  <si>
    <t>Budget</t>
  </si>
  <si>
    <t>Change</t>
  </si>
  <si>
    <t>REVENUES AND OTHER SOURCES</t>
  </si>
  <si>
    <t>Taxes</t>
  </si>
  <si>
    <t xml:space="preserve">     Property Tax Levy</t>
  </si>
  <si>
    <t xml:space="preserve">    Other Taxes</t>
  </si>
  <si>
    <t>Intergovernmental</t>
  </si>
  <si>
    <t>Library Revenue from St. Croix Co/Act 420</t>
  </si>
  <si>
    <t>License &amp; Permits</t>
  </si>
  <si>
    <t>Garbage</t>
  </si>
  <si>
    <t>Interest</t>
  </si>
  <si>
    <t>Miscellaneous</t>
  </si>
  <si>
    <t xml:space="preserve">     Rent</t>
  </si>
  <si>
    <t xml:space="preserve">     Designated Cash Reserve</t>
  </si>
  <si>
    <t xml:space="preserve">     Capital TID Revenues</t>
  </si>
  <si>
    <t>Total Revenues and Other Sources</t>
  </si>
  <si>
    <t>EXPENDITURES</t>
  </si>
  <si>
    <t>General Government</t>
  </si>
  <si>
    <t>Police Department</t>
  </si>
  <si>
    <t>Hazel Mackin Community Library</t>
  </si>
  <si>
    <t>Building Inspection</t>
  </si>
  <si>
    <t>Roberts/Warren Fire &amp; Rescue</t>
  </si>
  <si>
    <t>Ambulance Service</t>
  </si>
  <si>
    <t>Streets &amp; Maintenance</t>
  </si>
  <si>
    <t>Insurance</t>
  </si>
  <si>
    <t>Recycling</t>
  </si>
  <si>
    <t>Community Park</t>
  </si>
  <si>
    <t>Debt Service</t>
  </si>
  <si>
    <t>Capital TID Revenues</t>
  </si>
  <si>
    <t>Total Expenditures</t>
  </si>
  <si>
    <t>Impact Fees</t>
  </si>
  <si>
    <t>Est. Balance January 1</t>
  </si>
  <si>
    <t>Est. Total Revenue</t>
  </si>
  <si>
    <t>Est. Total Expenditures</t>
  </si>
  <si>
    <t>Est. Balance December 31</t>
  </si>
  <si>
    <t>Water System</t>
  </si>
  <si>
    <t>Sanitary Sewer</t>
  </si>
  <si>
    <t>Transportation</t>
  </si>
  <si>
    <t>Parks</t>
  </si>
  <si>
    <t>Law Enforcement</t>
  </si>
  <si>
    <t>Public Library</t>
  </si>
  <si>
    <t>Fire Station</t>
  </si>
  <si>
    <t>Actual budget for 2024 and 2025 and the year-to-date 2024 income and expenditures are available for review at the Village</t>
  </si>
  <si>
    <t>Hall during normal working hours.  The Final Budget for 2025 with adjustment, if any, will be determined at the December 2,</t>
  </si>
  <si>
    <t>2024 Special Meeting of the Roberts Village Board and final levy will be established at that time,</t>
  </si>
  <si>
    <t>Budget.  The Village Board will have a special meeting at 6:15 PM following this Public Hearing.</t>
  </si>
  <si>
    <t>Dated 11/12/2024</t>
  </si>
  <si>
    <t>Megan Dull</t>
  </si>
  <si>
    <t>Village Clerk/Treasurer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</si>
</sst>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&quot;$&quot;#,##0.00"/>
  </numFmts>
  <fonts count="4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3" fillId="0" borderId="0" xfId="0" applyNumberFormat="1" applyFont="1"/>
    <xf numFmtId="10" fontId="3" fillId="0" borderId="0" xfId="0" applyNumberFormat="1" applyFont="1"/>
    <xf numFmtId="165" fontId="3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8" fontId="3" fillId="0" borderId="0" xfId="0" applyNumberFormat="1" applyFont="1" applyAlignment="1">
      <alignment horizontal="right" vertical="center" wrapText="1"/>
    </xf>
    <xf numFmtId="6" fontId="3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WORKSDOC\Budget%20Information\~~~2025%20Budget\11%20-%2011-08-2024%20-%20Drat%20%232%20for%20Meeting%20-%20General%20Fund%20Budget%20Worksheet2%20-%20after%20final%20budget%20meeting.xls" TargetMode="External"/><Relationship Id="rId1" Type="http://schemas.openxmlformats.org/officeDocument/2006/relationships/externalLinkPath" Target="11%20-%2011-08-2024%20-%20Drat%20%232%20for%20Meeting%20-%20General%20Fund%20Budget%20Worksheet2%20-%20after%20final%20budget%20meeti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5 Worksheet"/>
      <sheetName val="Labor Calculation"/>
      <sheetName val="Labor Percentages(old)"/>
      <sheetName val="Published"/>
      <sheetName val="Expen. Res"/>
      <sheetName val="Sheet1"/>
      <sheetName val="Library"/>
      <sheetName val="Levy Limit"/>
      <sheetName val="Village Hall"/>
      <sheetName val="Trustee"/>
      <sheetName val="Clerk"/>
      <sheetName val="Police"/>
      <sheetName val="Police Holiday"/>
      <sheetName val="Elections"/>
      <sheetName val="Labor Percentages"/>
      <sheetName val="Audit ERP Workst"/>
      <sheetName val="Audit worksheet #2"/>
    </sheetNames>
    <sheetDataSet>
      <sheetData sheetId="0">
        <row r="9">
          <cell r="K9">
            <v>150000</v>
          </cell>
        </row>
        <row r="23">
          <cell r="K23">
            <v>509142.69</v>
          </cell>
        </row>
        <row r="36">
          <cell r="K36">
            <v>125238</v>
          </cell>
        </row>
        <row r="38">
          <cell r="K38">
            <v>120000</v>
          </cell>
        </row>
        <row r="40">
          <cell r="E40">
            <v>75000</v>
          </cell>
          <cell r="K40">
            <v>140000</v>
          </cell>
        </row>
        <row r="43">
          <cell r="K43">
            <v>6000</v>
          </cell>
        </row>
        <row r="44">
          <cell r="K44">
            <v>6000</v>
          </cell>
        </row>
        <row r="45">
          <cell r="G45">
            <v>0</v>
          </cell>
        </row>
        <row r="75">
          <cell r="K75">
            <v>315552.21248799999</v>
          </cell>
        </row>
        <row r="87">
          <cell r="K87">
            <v>600287.4506349999</v>
          </cell>
        </row>
        <row r="95">
          <cell r="K95">
            <v>167433.92000000001</v>
          </cell>
        </row>
        <row r="106">
          <cell r="K106">
            <v>315052.08824149997</v>
          </cell>
        </row>
        <row r="113">
          <cell r="K113">
            <v>221298</v>
          </cell>
        </row>
        <row r="115">
          <cell r="K115">
            <v>17705.599999999999</v>
          </cell>
        </row>
        <row r="144">
          <cell r="K144">
            <v>248982.41583826221</v>
          </cell>
        </row>
        <row r="146">
          <cell r="K146">
            <v>60000</v>
          </cell>
        </row>
        <row r="148">
          <cell r="K148">
            <v>72200</v>
          </cell>
        </row>
        <row r="157">
          <cell r="K157">
            <v>35729.410016180846</v>
          </cell>
        </row>
        <row r="168">
          <cell r="K168">
            <v>76968.405647245032</v>
          </cell>
        </row>
        <row r="170">
          <cell r="K170">
            <v>119000</v>
          </cell>
        </row>
        <row r="179">
          <cell r="K179">
            <v>58000</v>
          </cell>
        </row>
        <row r="187">
          <cell r="K187">
            <v>198655</v>
          </cell>
        </row>
        <row r="194">
          <cell r="K194">
            <v>2339430.5828661881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7E4AC-5B03-4178-880E-169D8E6C127A}">
  <sheetPr>
    <pageSetUpPr fitToPage="1"/>
  </sheetPr>
  <dimension ref="A1:W58"/>
  <sheetViews>
    <sheetView tabSelected="1" workbookViewId="0">
      <selection activeCell="C58" sqref="C58"/>
    </sheetView>
  </sheetViews>
  <sheetFormatPr defaultRowHeight="12.75" x14ac:dyDescent="0.2"/>
  <cols>
    <col min="1" max="1" width="4.140625" style="3" customWidth="1"/>
    <col min="2" max="2" width="2.42578125" style="3" customWidth="1"/>
    <col min="3" max="3" width="36.5703125" style="3" customWidth="1"/>
    <col min="4" max="4" width="12.85546875" style="3" bestFit="1" customWidth="1"/>
    <col min="5" max="5" width="3.5703125" style="3" customWidth="1"/>
    <col min="6" max="7" width="13.42578125" style="3" customWidth="1"/>
    <col min="8" max="8" width="16.42578125" style="3" customWidth="1"/>
    <col min="9" max="9" width="11.5703125" style="3" customWidth="1"/>
    <col min="10" max="13" width="9.140625" style="3"/>
    <col min="14" max="14" width="13.5703125" style="3" bestFit="1" customWidth="1"/>
    <col min="15" max="15" width="10.85546875" style="3" bestFit="1" customWidth="1"/>
    <col min="16" max="16" width="9.140625" style="3"/>
    <col min="17" max="17" width="13.140625" style="3" bestFit="1" customWidth="1"/>
    <col min="18" max="18" width="9.42578125" style="3" bestFit="1" customWidth="1"/>
    <col min="19" max="19" width="13.140625" style="3" bestFit="1" customWidth="1"/>
    <col min="20" max="20" width="10.140625" style="3" bestFit="1" customWidth="1"/>
    <col min="21" max="21" width="9.42578125" style="3" bestFit="1" customWidth="1"/>
    <col min="22" max="22" width="10.140625" style="3" bestFit="1" customWidth="1"/>
    <col min="23" max="256" width="9.140625" style="3"/>
    <col min="257" max="257" width="4.140625" style="3" customWidth="1"/>
    <col min="258" max="258" width="2.42578125" style="3" customWidth="1"/>
    <col min="259" max="259" width="36.5703125" style="3" customWidth="1"/>
    <col min="260" max="260" width="12.85546875" style="3" bestFit="1" customWidth="1"/>
    <col min="261" max="261" width="3.5703125" style="3" customWidth="1"/>
    <col min="262" max="263" width="13.42578125" style="3" customWidth="1"/>
    <col min="264" max="264" width="16.42578125" style="3" customWidth="1"/>
    <col min="265" max="265" width="11.5703125" style="3" customWidth="1"/>
    <col min="266" max="269" width="9.140625" style="3"/>
    <col min="270" max="270" width="13.5703125" style="3" bestFit="1" customWidth="1"/>
    <col min="271" max="271" width="10.85546875" style="3" bestFit="1" customWidth="1"/>
    <col min="272" max="272" width="9.140625" style="3"/>
    <col min="273" max="273" width="13.140625" style="3" bestFit="1" customWidth="1"/>
    <col min="274" max="274" width="9.42578125" style="3" bestFit="1" customWidth="1"/>
    <col min="275" max="275" width="13.140625" style="3" bestFit="1" customWidth="1"/>
    <col min="276" max="276" width="10.140625" style="3" bestFit="1" customWidth="1"/>
    <col min="277" max="277" width="9.42578125" style="3" bestFit="1" customWidth="1"/>
    <col min="278" max="278" width="10.140625" style="3" bestFit="1" customWidth="1"/>
    <col min="279" max="512" width="9.140625" style="3"/>
    <col min="513" max="513" width="4.140625" style="3" customWidth="1"/>
    <col min="514" max="514" width="2.42578125" style="3" customWidth="1"/>
    <col min="515" max="515" width="36.5703125" style="3" customWidth="1"/>
    <col min="516" max="516" width="12.85546875" style="3" bestFit="1" customWidth="1"/>
    <col min="517" max="517" width="3.5703125" style="3" customWidth="1"/>
    <col min="518" max="519" width="13.42578125" style="3" customWidth="1"/>
    <col min="520" max="520" width="16.42578125" style="3" customWidth="1"/>
    <col min="521" max="521" width="11.5703125" style="3" customWidth="1"/>
    <col min="522" max="525" width="9.140625" style="3"/>
    <col min="526" max="526" width="13.5703125" style="3" bestFit="1" customWidth="1"/>
    <col min="527" max="527" width="10.85546875" style="3" bestFit="1" customWidth="1"/>
    <col min="528" max="528" width="9.140625" style="3"/>
    <col min="529" max="529" width="13.140625" style="3" bestFit="1" customWidth="1"/>
    <col min="530" max="530" width="9.42578125" style="3" bestFit="1" customWidth="1"/>
    <col min="531" max="531" width="13.140625" style="3" bestFit="1" customWidth="1"/>
    <col min="532" max="532" width="10.140625" style="3" bestFit="1" customWidth="1"/>
    <col min="533" max="533" width="9.42578125" style="3" bestFit="1" customWidth="1"/>
    <col min="534" max="534" width="10.140625" style="3" bestFit="1" customWidth="1"/>
    <col min="535" max="768" width="9.140625" style="3"/>
    <col min="769" max="769" width="4.140625" style="3" customWidth="1"/>
    <col min="770" max="770" width="2.42578125" style="3" customWidth="1"/>
    <col min="771" max="771" width="36.5703125" style="3" customWidth="1"/>
    <col min="772" max="772" width="12.85546875" style="3" bestFit="1" customWidth="1"/>
    <col min="773" max="773" width="3.5703125" style="3" customWidth="1"/>
    <col min="774" max="775" width="13.42578125" style="3" customWidth="1"/>
    <col min="776" max="776" width="16.42578125" style="3" customWidth="1"/>
    <col min="777" max="777" width="11.5703125" style="3" customWidth="1"/>
    <col min="778" max="781" width="9.140625" style="3"/>
    <col min="782" max="782" width="13.5703125" style="3" bestFit="1" customWidth="1"/>
    <col min="783" max="783" width="10.85546875" style="3" bestFit="1" customWidth="1"/>
    <col min="784" max="784" width="9.140625" style="3"/>
    <col min="785" max="785" width="13.140625" style="3" bestFit="1" customWidth="1"/>
    <col min="786" max="786" width="9.42578125" style="3" bestFit="1" customWidth="1"/>
    <col min="787" max="787" width="13.140625" style="3" bestFit="1" customWidth="1"/>
    <col min="788" max="788" width="10.140625" style="3" bestFit="1" customWidth="1"/>
    <col min="789" max="789" width="9.42578125" style="3" bestFit="1" customWidth="1"/>
    <col min="790" max="790" width="10.140625" style="3" bestFit="1" customWidth="1"/>
    <col min="791" max="1024" width="9.140625" style="3"/>
    <col min="1025" max="1025" width="4.140625" style="3" customWidth="1"/>
    <col min="1026" max="1026" width="2.42578125" style="3" customWidth="1"/>
    <col min="1027" max="1027" width="36.5703125" style="3" customWidth="1"/>
    <col min="1028" max="1028" width="12.85546875" style="3" bestFit="1" customWidth="1"/>
    <col min="1029" max="1029" width="3.5703125" style="3" customWidth="1"/>
    <col min="1030" max="1031" width="13.42578125" style="3" customWidth="1"/>
    <col min="1032" max="1032" width="16.42578125" style="3" customWidth="1"/>
    <col min="1033" max="1033" width="11.5703125" style="3" customWidth="1"/>
    <col min="1034" max="1037" width="9.140625" style="3"/>
    <col min="1038" max="1038" width="13.5703125" style="3" bestFit="1" customWidth="1"/>
    <col min="1039" max="1039" width="10.85546875" style="3" bestFit="1" customWidth="1"/>
    <col min="1040" max="1040" width="9.140625" style="3"/>
    <col min="1041" max="1041" width="13.140625" style="3" bestFit="1" customWidth="1"/>
    <col min="1042" max="1042" width="9.42578125" style="3" bestFit="1" customWidth="1"/>
    <col min="1043" max="1043" width="13.140625" style="3" bestFit="1" customWidth="1"/>
    <col min="1044" max="1044" width="10.140625" style="3" bestFit="1" customWidth="1"/>
    <col min="1045" max="1045" width="9.42578125" style="3" bestFit="1" customWidth="1"/>
    <col min="1046" max="1046" width="10.140625" style="3" bestFit="1" customWidth="1"/>
    <col min="1047" max="1280" width="9.140625" style="3"/>
    <col min="1281" max="1281" width="4.140625" style="3" customWidth="1"/>
    <col min="1282" max="1282" width="2.42578125" style="3" customWidth="1"/>
    <col min="1283" max="1283" width="36.5703125" style="3" customWidth="1"/>
    <col min="1284" max="1284" width="12.85546875" style="3" bestFit="1" customWidth="1"/>
    <col min="1285" max="1285" width="3.5703125" style="3" customWidth="1"/>
    <col min="1286" max="1287" width="13.42578125" style="3" customWidth="1"/>
    <col min="1288" max="1288" width="16.42578125" style="3" customWidth="1"/>
    <col min="1289" max="1289" width="11.5703125" style="3" customWidth="1"/>
    <col min="1290" max="1293" width="9.140625" style="3"/>
    <col min="1294" max="1294" width="13.5703125" style="3" bestFit="1" customWidth="1"/>
    <col min="1295" max="1295" width="10.85546875" style="3" bestFit="1" customWidth="1"/>
    <col min="1296" max="1296" width="9.140625" style="3"/>
    <col min="1297" max="1297" width="13.140625" style="3" bestFit="1" customWidth="1"/>
    <col min="1298" max="1298" width="9.42578125" style="3" bestFit="1" customWidth="1"/>
    <col min="1299" max="1299" width="13.140625" style="3" bestFit="1" customWidth="1"/>
    <col min="1300" max="1300" width="10.140625" style="3" bestFit="1" customWidth="1"/>
    <col min="1301" max="1301" width="9.42578125" style="3" bestFit="1" customWidth="1"/>
    <col min="1302" max="1302" width="10.140625" style="3" bestFit="1" customWidth="1"/>
    <col min="1303" max="1536" width="9.140625" style="3"/>
    <col min="1537" max="1537" width="4.140625" style="3" customWidth="1"/>
    <col min="1538" max="1538" width="2.42578125" style="3" customWidth="1"/>
    <col min="1539" max="1539" width="36.5703125" style="3" customWidth="1"/>
    <col min="1540" max="1540" width="12.85546875" style="3" bestFit="1" customWidth="1"/>
    <col min="1541" max="1541" width="3.5703125" style="3" customWidth="1"/>
    <col min="1542" max="1543" width="13.42578125" style="3" customWidth="1"/>
    <col min="1544" max="1544" width="16.42578125" style="3" customWidth="1"/>
    <col min="1545" max="1545" width="11.5703125" style="3" customWidth="1"/>
    <col min="1546" max="1549" width="9.140625" style="3"/>
    <col min="1550" max="1550" width="13.5703125" style="3" bestFit="1" customWidth="1"/>
    <col min="1551" max="1551" width="10.85546875" style="3" bestFit="1" customWidth="1"/>
    <col min="1552" max="1552" width="9.140625" style="3"/>
    <col min="1553" max="1553" width="13.140625" style="3" bestFit="1" customWidth="1"/>
    <col min="1554" max="1554" width="9.42578125" style="3" bestFit="1" customWidth="1"/>
    <col min="1555" max="1555" width="13.140625" style="3" bestFit="1" customWidth="1"/>
    <col min="1556" max="1556" width="10.140625" style="3" bestFit="1" customWidth="1"/>
    <col min="1557" max="1557" width="9.42578125" style="3" bestFit="1" customWidth="1"/>
    <col min="1558" max="1558" width="10.140625" style="3" bestFit="1" customWidth="1"/>
    <col min="1559" max="1792" width="9.140625" style="3"/>
    <col min="1793" max="1793" width="4.140625" style="3" customWidth="1"/>
    <col min="1794" max="1794" width="2.42578125" style="3" customWidth="1"/>
    <col min="1795" max="1795" width="36.5703125" style="3" customWidth="1"/>
    <col min="1796" max="1796" width="12.85546875" style="3" bestFit="1" customWidth="1"/>
    <col min="1797" max="1797" width="3.5703125" style="3" customWidth="1"/>
    <col min="1798" max="1799" width="13.42578125" style="3" customWidth="1"/>
    <col min="1800" max="1800" width="16.42578125" style="3" customWidth="1"/>
    <col min="1801" max="1801" width="11.5703125" style="3" customWidth="1"/>
    <col min="1802" max="1805" width="9.140625" style="3"/>
    <col min="1806" max="1806" width="13.5703125" style="3" bestFit="1" customWidth="1"/>
    <col min="1807" max="1807" width="10.85546875" style="3" bestFit="1" customWidth="1"/>
    <col min="1808" max="1808" width="9.140625" style="3"/>
    <col min="1809" max="1809" width="13.140625" style="3" bestFit="1" customWidth="1"/>
    <col min="1810" max="1810" width="9.42578125" style="3" bestFit="1" customWidth="1"/>
    <col min="1811" max="1811" width="13.140625" style="3" bestFit="1" customWidth="1"/>
    <col min="1812" max="1812" width="10.140625" style="3" bestFit="1" customWidth="1"/>
    <col min="1813" max="1813" width="9.42578125" style="3" bestFit="1" customWidth="1"/>
    <col min="1814" max="1814" width="10.140625" style="3" bestFit="1" customWidth="1"/>
    <col min="1815" max="2048" width="9.140625" style="3"/>
    <col min="2049" max="2049" width="4.140625" style="3" customWidth="1"/>
    <col min="2050" max="2050" width="2.42578125" style="3" customWidth="1"/>
    <col min="2051" max="2051" width="36.5703125" style="3" customWidth="1"/>
    <col min="2052" max="2052" width="12.85546875" style="3" bestFit="1" customWidth="1"/>
    <col min="2053" max="2053" width="3.5703125" style="3" customWidth="1"/>
    <col min="2054" max="2055" width="13.42578125" style="3" customWidth="1"/>
    <col min="2056" max="2056" width="16.42578125" style="3" customWidth="1"/>
    <col min="2057" max="2057" width="11.5703125" style="3" customWidth="1"/>
    <col min="2058" max="2061" width="9.140625" style="3"/>
    <col min="2062" max="2062" width="13.5703125" style="3" bestFit="1" customWidth="1"/>
    <col min="2063" max="2063" width="10.85546875" style="3" bestFit="1" customWidth="1"/>
    <col min="2064" max="2064" width="9.140625" style="3"/>
    <col min="2065" max="2065" width="13.140625" style="3" bestFit="1" customWidth="1"/>
    <col min="2066" max="2066" width="9.42578125" style="3" bestFit="1" customWidth="1"/>
    <col min="2067" max="2067" width="13.140625" style="3" bestFit="1" customWidth="1"/>
    <col min="2068" max="2068" width="10.140625" style="3" bestFit="1" customWidth="1"/>
    <col min="2069" max="2069" width="9.42578125" style="3" bestFit="1" customWidth="1"/>
    <col min="2070" max="2070" width="10.140625" style="3" bestFit="1" customWidth="1"/>
    <col min="2071" max="2304" width="9.140625" style="3"/>
    <col min="2305" max="2305" width="4.140625" style="3" customWidth="1"/>
    <col min="2306" max="2306" width="2.42578125" style="3" customWidth="1"/>
    <col min="2307" max="2307" width="36.5703125" style="3" customWidth="1"/>
    <col min="2308" max="2308" width="12.85546875" style="3" bestFit="1" customWidth="1"/>
    <col min="2309" max="2309" width="3.5703125" style="3" customWidth="1"/>
    <col min="2310" max="2311" width="13.42578125" style="3" customWidth="1"/>
    <col min="2312" max="2312" width="16.42578125" style="3" customWidth="1"/>
    <col min="2313" max="2313" width="11.5703125" style="3" customWidth="1"/>
    <col min="2314" max="2317" width="9.140625" style="3"/>
    <col min="2318" max="2318" width="13.5703125" style="3" bestFit="1" customWidth="1"/>
    <col min="2319" max="2319" width="10.85546875" style="3" bestFit="1" customWidth="1"/>
    <col min="2320" max="2320" width="9.140625" style="3"/>
    <col min="2321" max="2321" width="13.140625" style="3" bestFit="1" customWidth="1"/>
    <col min="2322" max="2322" width="9.42578125" style="3" bestFit="1" customWidth="1"/>
    <col min="2323" max="2323" width="13.140625" style="3" bestFit="1" customWidth="1"/>
    <col min="2324" max="2324" width="10.140625" style="3" bestFit="1" customWidth="1"/>
    <col min="2325" max="2325" width="9.42578125" style="3" bestFit="1" customWidth="1"/>
    <col min="2326" max="2326" width="10.140625" style="3" bestFit="1" customWidth="1"/>
    <col min="2327" max="2560" width="9.140625" style="3"/>
    <col min="2561" max="2561" width="4.140625" style="3" customWidth="1"/>
    <col min="2562" max="2562" width="2.42578125" style="3" customWidth="1"/>
    <col min="2563" max="2563" width="36.5703125" style="3" customWidth="1"/>
    <col min="2564" max="2564" width="12.85546875" style="3" bestFit="1" customWidth="1"/>
    <col min="2565" max="2565" width="3.5703125" style="3" customWidth="1"/>
    <col min="2566" max="2567" width="13.42578125" style="3" customWidth="1"/>
    <col min="2568" max="2568" width="16.42578125" style="3" customWidth="1"/>
    <col min="2569" max="2569" width="11.5703125" style="3" customWidth="1"/>
    <col min="2570" max="2573" width="9.140625" style="3"/>
    <col min="2574" max="2574" width="13.5703125" style="3" bestFit="1" customWidth="1"/>
    <col min="2575" max="2575" width="10.85546875" style="3" bestFit="1" customWidth="1"/>
    <col min="2576" max="2576" width="9.140625" style="3"/>
    <col min="2577" max="2577" width="13.140625" style="3" bestFit="1" customWidth="1"/>
    <col min="2578" max="2578" width="9.42578125" style="3" bestFit="1" customWidth="1"/>
    <col min="2579" max="2579" width="13.140625" style="3" bestFit="1" customWidth="1"/>
    <col min="2580" max="2580" width="10.140625" style="3" bestFit="1" customWidth="1"/>
    <col min="2581" max="2581" width="9.42578125" style="3" bestFit="1" customWidth="1"/>
    <col min="2582" max="2582" width="10.140625" style="3" bestFit="1" customWidth="1"/>
    <col min="2583" max="2816" width="9.140625" style="3"/>
    <col min="2817" max="2817" width="4.140625" style="3" customWidth="1"/>
    <col min="2818" max="2818" width="2.42578125" style="3" customWidth="1"/>
    <col min="2819" max="2819" width="36.5703125" style="3" customWidth="1"/>
    <col min="2820" max="2820" width="12.85546875" style="3" bestFit="1" customWidth="1"/>
    <col min="2821" max="2821" width="3.5703125" style="3" customWidth="1"/>
    <col min="2822" max="2823" width="13.42578125" style="3" customWidth="1"/>
    <col min="2824" max="2824" width="16.42578125" style="3" customWidth="1"/>
    <col min="2825" max="2825" width="11.5703125" style="3" customWidth="1"/>
    <col min="2826" max="2829" width="9.140625" style="3"/>
    <col min="2830" max="2830" width="13.5703125" style="3" bestFit="1" customWidth="1"/>
    <col min="2831" max="2831" width="10.85546875" style="3" bestFit="1" customWidth="1"/>
    <col min="2832" max="2832" width="9.140625" style="3"/>
    <col min="2833" max="2833" width="13.140625" style="3" bestFit="1" customWidth="1"/>
    <col min="2834" max="2834" width="9.42578125" style="3" bestFit="1" customWidth="1"/>
    <col min="2835" max="2835" width="13.140625" style="3" bestFit="1" customWidth="1"/>
    <col min="2836" max="2836" width="10.140625" style="3" bestFit="1" customWidth="1"/>
    <col min="2837" max="2837" width="9.42578125" style="3" bestFit="1" customWidth="1"/>
    <col min="2838" max="2838" width="10.140625" style="3" bestFit="1" customWidth="1"/>
    <col min="2839" max="3072" width="9.140625" style="3"/>
    <col min="3073" max="3073" width="4.140625" style="3" customWidth="1"/>
    <col min="3074" max="3074" width="2.42578125" style="3" customWidth="1"/>
    <col min="3075" max="3075" width="36.5703125" style="3" customWidth="1"/>
    <col min="3076" max="3076" width="12.85546875" style="3" bestFit="1" customWidth="1"/>
    <col min="3077" max="3077" width="3.5703125" style="3" customWidth="1"/>
    <col min="3078" max="3079" width="13.42578125" style="3" customWidth="1"/>
    <col min="3080" max="3080" width="16.42578125" style="3" customWidth="1"/>
    <col min="3081" max="3081" width="11.5703125" style="3" customWidth="1"/>
    <col min="3082" max="3085" width="9.140625" style="3"/>
    <col min="3086" max="3086" width="13.5703125" style="3" bestFit="1" customWidth="1"/>
    <col min="3087" max="3087" width="10.85546875" style="3" bestFit="1" customWidth="1"/>
    <col min="3088" max="3088" width="9.140625" style="3"/>
    <col min="3089" max="3089" width="13.140625" style="3" bestFit="1" customWidth="1"/>
    <col min="3090" max="3090" width="9.42578125" style="3" bestFit="1" customWidth="1"/>
    <col min="3091" max="3091" width="13.140625" style="3" bestFit="1" customWidth="1"/>
    <col min="3092" max="3092" width="10.140625" style="3" bestFit="1" customWidth="1"/>
    <col min="3093" max="3093" width="9.42578125" style="3" bestFit="1" customWidth="1"/>
    <col min="3094" max="3094" width="10.140625" style="3" bestFit="1" customWidth="1"/>
    <col min="3095" max="3328" width="9.140625" style="3"/>
    <col min="3329" max="3329" width="4.140625" style="3" customWidth="1"/>
    <col min="3330" max="3330" width="2.42578125" style="3" customWidth="1"/>
    <col min="3331" max="3331" width="36.5703125" style="3" customWidth="1"/>
    <col min="3332" max="3332" width="12.85546875" style="3" bestFit="1" customWidth="1"/>
    <col min="3333" max="3333" width="3.5703125" style="3" customWidth="1"/>
    <col min="3334" max="3335" width="13.42578125" style="3" customWidth="1"/>
    <col min="3336" max="3336" width="16.42578125" style="3" customWidth="1"/>
    <col min="3337" max="3337" width="11.5703125" style="3" customWidth="1"/>
    <col min="3338" max="3341" width="9.140625" style="3"/>
    <col min="3342" max="3342" width="13.5703125" style="3" bestFit="1" customWidth="1"/>
    <col min="3343" max="3343" width="10.85546875" style="3" bestFit="1" customWidth="1"/>
    <col min="3344" max="3344" width="9.140625" style="3"/>
    <col min="3345" max="3345" width="13.140625" style="3" bestFit="1" customWidth="1"/>
    <col min="3346" max="3346" width="9.42578125" style="3" bestFit="1" customWidth="1"/>
    <col min="3347" max="3347" width="13.140625" style="3" bestFit="1" customWidth="1"/>
    <col min="3348" max="3348" width="10.140625" style="3" bestFit="1" customWidth="1"/>
    <col min="3349" max="3349" width="9.42578125" style="3" bestFit="1" customWidth="1"/>
    <col min="3350" max="3350" width="10.140625" style="3" bestFit="1" customWidth="1"/>
    <col min="3351" max="3584" width="9.140625" style="3"/>
    <col min="3585" max="3585" width="4.140625" style="3" customWidth="1"/>
    <col min="3586" max="3586" width="2.42578125" style="3" customWidth="1"/>
    <col min="3587" max="3587" width="36.5703125" style="3" customWidth="1"/>
    <col min="3588" max="3588" width="12.85546875" style="3" bestFit="1" customWidth="1"/>
    <col min="3589" max="3589" width="3.5703125" style="3" customWidth="1"/>
    <col min="3590" max="3591" width="13.42578125" style="3" customWidth="1"/>
    <col min="3592" max="3592" width="16.42578125" style="3" customWidth="1"/>
    <col min="3593" max="3593" width="11.5703125" style="3" customWidth="1"/>
    <col min="3594" max="3597" width="9.140625" style="3"/>
    <col min="3598" max="3598" width="13.5703125" style="3" bestFit="1" customWidth="1"/>
    <col min="3599" max="3599" width="10.85546875" style="3" bestFit="1" customWidth="1"/>
    <col min="3600" max="3600" width="9.140625" style="3"/>
    <col min="3601" max="3601" width="13.140625" style="3" bestFit="1" customWidth="1"/>
    <col min="3602" max="3602" width="9.42578125" style="3" bestFit="1" customWidth="1"/>
    <col min="3603" max="3603" width="13.140625" style="3" bestFit="1" customWidth="1"/>
    <col min="3604" max="3604" width="10.140625" style="3" bestFit="1" customWidth="1"/>
    <col min="3605" max="3605" width="9.42578125" style="3" bestFit="1" customWidth="1"/>
    <col min="3606" max="3606" width="10.140625" style="3" bestFit="1" customWidth="1"/>
    <col min="3607" max="3840" width="9.140625" style="3"/>
    <col min="3841" max="3841" width="4.140625" style="3" customWidth="1"/>
    <col min="3842" max="3842" width="2.42578125" style="3" customWidth="1"/>
    <col min="3843" max="3843" width="36.5703125" style="3" customWidth="1"/>
    <col min="3844" max="3844" width="12.85546875" style="3" bestFit="1" customWidth="1"/>
    <col min="3845" max="3845" width="3.5703125" style="3" customWidth="1"/>
    <col min="3846" max="3847" width="13.42578125" style="3" customWidth="1"/>
    <col min="3848" max="3848" width="16.42578125" style="3" customWidth="1"/>
    <col min="3849" max="3849" width="11.5703125" style="3" customWidth="1"/>
    <col min="3850" max="3853" width="9.140625" style="3"/>
    <col min="3854" max="3854" width="13.5703125" style="3" bestFit="1" customWidth="1"/>
    <col min="3855" max="3855" width="10.85546875" style="3" bestFit="1" customWidth="1"/>
    <col min="3856" max="3856" width="9.140625" style="3"/>
    <col min="3857" max="3857" width="13.140625" style="3" bestFit="1" customWidth="1"/>
    <col min="3858" max="3858" width="9.42578125" style="3" bestFit="1" customWidth="1"/>
    <col min="3859" max="3859" width="13.140625" style="3" bestFit="1" customWidth="1"/>
    <col min="3860" max="3860" width="10.140625" style="3" bestFit="1" customWidth="1"/>
    <col min="3861" max="3861" width="9.42578125" style="3" bestFit="1" customWidth="1"/>
    <col min="3862" max="3862" width="10.140625" style="3" bestFit="1" customWidth="1"/>
    <col min="3863" max="4096" width="9.140625" style="3"/>
    <col min="4097" max="4097" width="4.140625" style="3" customWidth="1"/>
    <col min="4098" max="4098" width="2.42578125" style="3" customWidth="1"/>
    <col min="4099" max="4099" width="36.5703125" style="3" customWidth="1"/>
    <col min="4100" max="4100" width="12.85546875" style="3" bestFit="1" customWidth="1"/>
    <col min="4101" max="4101" width="3.5703125" style="3" customWidth="1"/>
    <col min="4102" max="4103" width="13.42578125" style="3" customWidth="1"/>
    <col min="4104" max="4104" width="16.42578125" style="3" customWidth="1"/>
    <col min="4105" max="4105" width="11.5703125" style="3" customWidth="1"/>
    <col min="4106" max="4109" width="9.140625" style="3"/>
    <col min="4110" max="4110" width="13.5703125" style="3" bestFit="1" customWidth="1"/>
    <col min="4111" max="4111" width="10.85546875" style="3" bestFit="1" customWidth="1"/>
    <col min="4112" max="4112" width="9.140625" style="3"/>
    <col min="4113" max="4113" width="13.140625" style="3" bestFit="1" customWidth="1"/>
    <col min="4114" max="4114" width="9.42578125" style="3" bestFit="1" customWidth="1"/>
    <col min="4115" max="4115" width="13.140625" style="3" bestFit="1" customWidth="1"/>
    <col min="4116" max="4116" width="10.140625" style="3" bestFit="1" customWidth="1"/>
    <col min="4117" max="4117" width="9.42578125" style="3" bestFit="1" customWidth="1"/>
    <col min="4118" max="4118" width="10.140625" style="3" bestFit="1" customWidth="1"/>
    <col min="4119" max="4352" width="9.140625" style="3"/>
    <col min="4353" max="4353" width="4.140625" style="3" customWidth="1"/>
    <col min="4354" max="4354" width="2.42578125" style="3" customWidth="1"/>
    <col min="4355" max="4355" width="36.5703125" style="3" customWidth="1"/>
    <col min="4356" max="4356" width="12.85546875" style="3" bestFit="1" customWidth="1"/>
    <col min="4357" max="4357" width="3.5703125" style="3" customWidth="1"/>
    <col min="4358" max="4359" width="13.42578125" style="3" customWidth="1"/>
    <col min="4360" max="4360" width="16.42578125" style="3" customWidth="1"/>
    <col min="4361" max="4361" width="11.5703125" style="3" customWidth="1"/>
    <col min="4362" max="4365" width="9.140625" style="3"/>
    <col min="4366" max="4366" width="13.5703125" style="3" bestFit="1" customWidth="1"/>
    <col min="4367" max="4367" width="10.85546875" style="3" bestFit="1" customWidth="1"/>
    <col min="4368" max="4368" width="9.140625" style="3"/>
    <col min="4369" max="4369" width="13.140625" style="3" bestFit="1" customWidth="1"/>
    <col min="4370" max="4370" width="9.42578125" style="3" bestFit="1" customWidth="1"/>
    <col min="4371" max="4371" width="13.140625" style="3" bestFit="1" customWidth="1"/>
    <col min="4372" max="4372" width="10.140625" style="3" bestFit="1" customWidth="1"/>
    <col min="4373" max="4373" width="9.42578125" style="3" bestFit="1" customWidth="1"/>
    <col min="4374" max="4374" width="10.140625" style="3" bestFit="1" customWidth="1"/>
    <col min="4375" max="4608" width="9.140625" style="3"/>
    <col min="4609" max="4609" width="4.140625" style="3" customWidth="1"/>
    <col min="4610" max="4610" width="2.42578125" style="3" customWidth="1"/>
    <col min="4611" max="4611" width="36.5703125" style="3" customWidth="1"/>
    <col min="4612" max="4612" width="12.85546875" style="3" bestFit="1" customWidth="1"/>
    <col min="4613" max="4613" width="3.5703125" style="3" customWidth="1"/>
    <col min="4614" max="4615" width="13.42578125" style="3" customWidth="1"/>
    <col min="4616" max="4616" width="16.42578125" style="3" customWidth="1"/>
    <col min="4617" max="4617" width="11.5703125" style="3" customWidth="1"/>
    <col min="4618" max="4621" width="9.140625" style="3"/>
    <col min="4622" max="4622" width="13.5703125" style="3" bestFit="1" customWidth="1"/>
    <col min="4623" max="4623" width="10.85546875" style="3" bestFit="1" customWidth="1"/>
    <col min="4624" max="4624" width="9.140625" style="3"/>
    <col min="4625" max="4625" width="13.140625" style="3" bestFit="1" customWidth="1"/>
    <col min="4626" max="4626" width="9.42578125" style="3" bestFit="1" customWidth="1"/>
    <col min="4627" max="4627" width="13.140625" style="3" bestFit="1" customWidth="1"/>
    <col min="4628" max="4628" width="10.140625" style="3" bestFit="1" customWidth="1"/>
    <col min="4629" max="4629" width="9.42578125" style="3" bestFit="1" customWidth="1"/>
    <col min="4630" max="4630" width="10.140625" style="3" bestFit="1" customWidth="1"/>
    <col min="4631" max="4864" width="9.140625" style="3"/>
    <col min="4865" max="4865" width="4.140625" style="3" customWidth="1"/>
    <col min="4866" max="4866" width="2.42578125" style="3" customWidth="1"/>
    <col min="4867" max="4867" width="36.5703125" style="3" customWidth="1"/>
    <col min="4868" max="4868" width="12.85546875" style="3" bestFit="1" customWidth="1"/>
    <col min="4869" max="4869" width="3.5703125" style="3" customWidth="1"/>
    <col min="4870" max="4871" width="13.42578125" style="3" customWidth="1"/>
    <col min="4872" max="4872" width="16.42578125" style="3" customWidth="1"/>
    <col min="4873" max="4873" width="11.5703125" style="3" customWidth="1"/>
    <col min="4874" max="4877" width="9.140625" style="3"/>
    <col min="4878" max="4878" width="13.5703125" style="3" bestFit="1" customWidth="1"/>
    <col min="4879" max="4879" width="10.85546875" style="3" bestFit="1" customWidth="1"/>
    <col min="4880" max="4880" width="9.140625" style="3"/>
    <col min="4881" max="4881" width="13.140625" style="3" bestFit="1" customWidth="1"/>
    <col min="4882" max="4882" width="9.42578125" style="3" bestFit="1" customWidth="1"/>
    <col min="4883" max="4883" width="13.140625" style="3" bestFit="1" customWidth="1"/>
    <col min="4884" max="4884" width="10.140625" style="3" bestFit="1" customWidth="1"/>
    <col min="4885" max="4885" width="9.42578125" style="3" bestFit="1" customWidth="1"/>
    <col min="4886" max="4886" width="10.140625" style="3" bestFit="1" customWidth="1"/>
    <col min="4887" max="5120" width="9.140625" style="3"/>
    <col min="5121" max="5121" width="4.140625" style="3" customWidth="1"/>
    <col min="5122" max="5122" width="2.42578125" style="3" customWidth="1"/>
    <col min="5123" max="5123" width="36.5703125" style="3" customWidth="1"/>
    <col min="5124" max="5124" width="12.85546875" style="3" bestFit="1" customWidth="1"/>
    <col min="5125" max="5125" width="3.5703125" style="3" customWidth="1"/>
    <col min="5126" max="5127" width="13.42578125" style="3" customWidth="1"/>
    <col min="5128" max="5128" width="16.42578125" style="3" customWidth="1"/>
    <col min="5129" max="5129" width="11.5703125" style="3" customWidth="1"/>
    <col min="5130" max="5133" width="9.140625" style="3"/>
    <col min="5134" max="5134" width="13.5703125" style="3" bestFit="1" customWidth="1"/>
    <col min="5135" max="5135" width="10.85546875" style="3" bestFit="1" customWidth="1"/>
    <col min="5136" max="5136" width="9.140625" style="3"/>
    <col min="5137" max="5137" width="13.140625" style="3" bestFit="1" customWidth="1"/>
    <col min="5138" max="5138" width="9.42578125" style="3" bestFit="1" customWidth="1"/>
    <col min="5139" max="5139" width="13.140625" style="3" bestFit="1" customWidth="1"/>
    <col min="5140" max="5140" width="10.140625" style="3" bestFit="1" customWidth="1"/>
    <col min="5141" max="5141" width="9.42578125" style="3" bestFit="1" customWidth="1"/>
    <col min="5142" max="5142" width="10.140625" style="3" bestFit="1" customWidth="1"/>
    <col min="5143" max="5376" width="9.140625" style="3"/>
    <col min="5377" max="5377" width="4.140625" style="3" customWidth="1"/>
    <col min="5378" max="5378" width="2.42578125" style="3" customWidth="1"/>
    <col min="5379" max="5379" width="36.5703125" style="3" customWidth="1"/>
    <col min="5380" max="5380" width="12.85546875" style="3" bestFit="1" customWidth="1"/>
    <col min="5381" max="5381" width="3.5703125" style="3" customWidth="1"/>
    <col min="5382" max="5383" width="13.42578125" style="3" customWidth="1"/>
    <col min="5384" max="5384" width="16.42578125" style="3" customWidth="1"/>
    <col min="5385" max="5385" width="11.5703125" style="3" customWidth="1"/>
    <col min="5386" max="5389" width="9.140625" style="3"/>
    <col min="5390" max="5390" width="13.5703125" style="3" bestFit="1" customWidth="1"/>
    <col min="5391" max="5391" width="10.85546875" style="3" bestFit="1" customWidth="1"/>
    <col min="5392" max="5392" width="9.140625" style="3"/>
    <col min="5393" max="5393" width="13.140625" style="3" bestFit="1" customWidth="1"/>
    <col min="5394" max="5394" width="9.42578125" style="3" bestFit="1" customWidth="1"/>
    <col min="5395" max="5395" width="13.140625" style="3" bestFit="1" customWidth="1"/>
    <col min="5396" max="5396" width="10.140625" style="3" bestFit="1" customWidth="1"/>
    <col min="5397" max="5397" width="9.42578125" style="3" bestFit="1" customWidth="1"/>
    <col min="5398" max="5398" width="10.140625" style="3" bestFit="1" customWidth="1"/>
    <col min="5399" max="5632" width="9.140625" style="3"/>
    <col min="5633" max="5633" width="4.140625" style="3" customWidth="1"/>
    <col min="5634" max="5634" width="2.42578125" style="3" customWidth="1"/>
    <col min="5635" max="5635" width="36.5703125" style="3" customWidth="1"/>
    <col min="5636" max="5636" width="12.85546875" style="3" bestFit="1" customWidth="1"/>
    <col min="5637" max="5637" width="3.5703125" style="3" customWidth="1"/>
    <col min="5638" max="5639" width="13.42578125" style="3" customWidth="1"/>
    <col min="5640" max="5640" width="16.42578125" style="3" customWidth="1"/>
    <col min="5641" max="5641" width="11.5703125" style="3" customWidth="1"/>
    <col min="5642" max="5645" width="9.140625" style="3"/>
    <col min="5646" max="5646" width="13.5703125" style="3" bestFit="1" customWidth="1"/>
    <col min="5647" max="5647" width="10.85546875" style="3" bestFit="1" customWidth="1"/>
    <col min="5648" max="5648" width="9.140625" style="3"/>
    <col min="5649" max="5649" width="13.140625" style="3" bestFit="1" customWidth="1"/>
    <col min="5650" max="5650" width="9.42578125" style="3" bestFit="1" customWidth="1"/>
    <col min="5651" max="5651" width="13.140625" style="3" bestFit="1" customWidth="1"/>
    <col min="5652" max="5652" width="10.140625" style="3" bestFit="1" customWidth="1"/>
    <col min="5653" max="5653" width="9.42578125" style="3" bestFit="1" customWidth="1"/>
    <col min="5654" max="5654" width="10.140625" style="3" bestFit="1" customWidth="1"/>
    <col min="5655" max="5888" width="9.140625" style="3"/>
    <col min="5889" max="5889" width="4.140625" style="3" customWidth="1"/>
    <col min="5890" max="5890" width="2.42578125" style="3" customWidth="1"/>
    <col min="5891" max="5891" width="36.5703125" style="3" customWidth="1"/>
    <col min="5892" max="5892" width="12.85546875" style="3" bestFit="1" customWidth="1"/>
    <col min="5893" max="5893" width="3.5703125" style="3" customWidth="1"/>
    <col min="5894" max="5895" width="13.42578125" style="3" customWidth="1"/>
    <col min="5896" max="5896" width="16.42578125" style="3" customWidth="1"/>
    <col min="5897" max="5897" width="11.5703125" style="3" customWidth="1"/>
    <col min="5898" max="5901" width="9.140625" style="3"/>
    <col min="5902" max="5902" width="13.5703125" style="3" bestFit="1" customWidth="1"/>
    <col min="5903" max="5903" width="10.85546875" style="3" bestFit="1" customWidth="1"/>
    <col min="5904" max="5904" width="9.140625" style="3"/>
    <col min="5905" max="5905" width="13.140625" style="3" bestFit="1" customWidth="1"/>
    <col min="5906" max="5906" width="9.42578125" style="3" bestFit="1" customWidth="1"/>
    <col min="5907" max="5907" width="13.140625" style="3" bestFit="1" customWidth="1"/>
    <col min="5908" max="5908" width="10.140625" style="3" bestFit="1" customWidth="1"/>
    <col min="5909" max="5909" width="9.42578125" style="3" bestFit="1" customWidth="1"/>
    <col min="5910" max="5910" width="10.140625" style="3" bestFit="1" customWidth="1"/>
    <col min="5911" max="6144" width="9.140625" style="3"/>
    <col min="6145" max="6145" width="4.140625" style="3" customWidth="1"/>
    <col min="6146" max="6146" width="2.42578125" style="3" customWidth="1"/>
    <col min="6147" max="6147" width="36.5703125" style="3" customWidth="1"/>
    <col min="6148" max="6148" width="12.85546875" style="3" bestFit="1" customWidth="1"/>
    <col min="6149" max="6149" width="3.5703125" style="3" customWidth="1"/>
    <col min="6150" max="6151" width="13.42578125" style="3" customWidth="1"/>
    <col min="6152" max="6152" width="16.42578125" style="3" customWidth="1"/>
    <col min="6153" max="6153" width="11.5703125" style="3" customWidth="1"/>
    <col min="6154" max="6157" width="9.140625" style="3"/>
    <col min="6158" max="6158" width="13.5703125" style="3" bestFit="1" customWidth="1"/>
    <col min="6159" max="6159" width="10.85546875" style="3" bestFit="1" customWidth="1"/>
    <col min="6160" max="6160" width="9.140625" style="3"/>
    <col min="6161" max="6161" width="13.140625" style="3" bestFit="1" customWidth="1"/>
    <col min="6162" max="6162" width="9.42578125" style="3" bestFit="1" customWidth="1"/>
    <col min="6163" max="6163" width="13.140625" style="3" bestFit="1" customWidth="1"/>
    <col min="6164" max="6164" width="10.140625" style="3" bestFit="1" customWidth="1"/>
    <col min="6165" max="6165" width="9.42578125" style="3" bestFit="1" customWidth="1"/>
    <col min="6166" max="6166" width="10.140625" style="3" bestFit="1" customWidth="1"/>
    <col min="6167" max="6400" width="9.140625" style="3"/>
    <col min="6401" max="6401" width="4.140625" style="3" customWidth="1"/>
    <col min="6402" max="6402" width="2.42578125" style="3" customWidth="1"/>
    <col min="6403" max="6403" width="36.5703125" style="3" customWidth="1"/>
    <col min="6404" max="6404" width="12.85546875" style="3" bestFit="1" customWidth="1"/>
    <col min="6405" max="6405" width="3.5703125" style="3" customWidth="1"/>
    <col min="6406" max="6407" width="13.42578125" style="3" customWidth="1"/>
    <col min="6408" max="6408" width="16.42578125" style="3" customWidth="1"/>
    <col min="6409" max="6409" width="11.5703125" style="3" customWidth="1"/>
    <col min="6410" max="6413" width="9.140625" style="3"/>
    <col min="6414" max="6414" width="13.5703125" style="3" bestFit="1" customWidth="1"/>
    <col min="6415" max="6415" width="10.85546875" style="3" bestFit="1" customWidth="1"/>
    <col min="6416" max="6416" width="9.140625" style="3"/>
    <col min="6417" max="6417" width="13.140625" style="3" bestFit="1" customWidth="1"/>
    <col min="6418" max="6418" width="9.42578125" style="3" bestFit="1" customWidth="1"/>
    <col min="6419" max="6419" width="13.140625" style="3" bestFit="1" customWidth="1"/>
    <col min="6420" max="6420" width="10.140625" style="3" bestFit="1" customWidth="1"/>
    <col min="6421" max="6421" width="9.42578125" style="3" bestFit="1" customWidth="1"/>
    <col min="6422" max="6422" width="10.140625" style="3" bestFit="1" customWidth="1"/>
    <col min="6423" max="6656" width="9.140625" style="3"/>
    <col min="6657" max="6657" width="4.140625" style="3" customWidth="1"/>
    <col min="6658" max="6658" width="2.42578125" style="3" customWidth="1"/>
    <col min="6659" max="6659" width="36.5703125" style="3" customWidth="1"/>
    <col min="6660" max="6660" width="12.85546875" style="3" bestFit="1" customWidth="1"/>
    <col min="6661" max="6661" width="3.5703125" style="3" customWidth="1"/>
    <col min="6662" max="6663" width="13.42578125" style="3" customWidth="1"/>
    <col min="6664" max="6664" width="16.42578125" style="3" customWidth="1"/>
    <col min="6665" max="6665" width="11.5703125" style="3" customWidth="1"/>
    <col min="6666" max="6669" width="9.140625" style="3"/>
    <col min="6670" max="6670" width="13.5703125" style="3" bestFit="1" customWidth="1"/>
    <col min="6671" max="6671" width="10.85546875" style="3" bestFit="1" customWidth="1"/>
    <col min="6672" max="6672" width="9.140625" style="3"/>
    <col min="6673" max="6673" width="13.140625" style="3" bestFit="1" customWidth="1"/>
    <col min="6674" max="6674" width="9.42578125" style="3" bestFit="1" customWidth="1"/>
    <col min="6675" max="6675" width="13.140625" style="3" bestFit="1" customWidth="1"/>
    <col min="6676" max="6676" width="10.140625" style="3" bestFit="1" customWidth="1"/>
    <col min="6677" max="6677" width="9.42578125" style="3" bestFit="1" customWidth="1"/>
    <col min="6678" max="6678" width="10.140625" style="3" bestFit="1" customWidth="1"/>
    <col min="6679" max="6912" width="9.140625" style="3"/>
    <col min="6913" max="6913" width="4.140625" style="3" customWidth="1"/>
    <col min="6914" max="6914" width="2.42578125" style="3" customWidth="1"/>
    <col min="6915" max="6915" width="36.5703125" style="3" customWidth="1"/>
    <col min="6916" max="6916" width="12.85546875" style="3" bestFit="1" customWidth="1"/>
    <col min="6917" max="6917" width="3.5703125" style="3" customWidth="1"/>
    <col min="6918" max="6919" width="13.42578125" style="3" customWidth="1"/>
    <col min="6920" max="6920" width="16.42578125" style="3" customWidth="1"/>
    <col min="6921" max="6921" width="11.5703125" style="3" customWidth="1"/>
    <col min="6922" max="6925" width="9.140625" style="3"/>
    <col min="6926" max="6926" width="13.5703125" style="3" bestFit="1" customWidth="1"/>
    <col min="6927" max="6927" width="10.85546875" style="3" bestFit="1" customWidth="1"/>
    <col min="6928" max="6928" width="9.140625" style="3"/>
    <col min="6929" max="6929" width="13.140625" style="3" bestFit="1" customWidth="1"/>
    <col min="6930" max="6930" width="9.42578125" style="3" bestFit="1" customWidth="1"/>
    <col min="6931" max="6931" width="13.140625" style="3" bestFit="1" customWidth="1"/>
    <col min="6932" max="6932" width="10.140625" style="3" bestFit="1" customWidth="1"/>
    <col min="6933" max="6933" width="9.42578125" style="3" bestFit="1" customWidth="1"/>
    <col min="6934" max="6934" width="10.140625" style="3" bestFit="1" customWidth="1"/>
    <col min="6935" max="7168" width="9.140625" style="3"/>
    <col min="7169" max="7169" width="4.140625" style="3" customWidth="1"/>
    <col min="7170" max="7170" width="2.42578125" style="3" customWidth="1"/>
    <col min="7171" max="7171" width="36.5703125" style="3" customWidth="1"/>
    <col min="7172" max="7172" width="12.85546875" style="3" bestFit="1" customWidth="1"/>
    <col min="7173" max="7173" width="3.5703125" style="3" customWidth="1"/>
    <col min="7174" max="7175" width="13.42578125" style="3" customWidth="1"/>
    <col min="7176" max="7176" width="16.42578125" style="3" customWidth="1"/>
    <col min="7177" max="7177" width="11.5703125" style="3" customWidth="1"/>
    <col min="7178" max="7181" width="9.140625" style="3"/>
    <col min="7182" max="7182" width="13.5703125" style="3" bestFit="1" customWidth="1"/>
    <col min="7183" max="7183" width="10.85546875" style="3" bestFit="1" customWidth="1"/>
    <col min="7184" max="7184" width="9.140625" style="3"/>
    <col min="7185" max="7185" width="13.140625" style="3" bestFit="1" customWidth="1"/>
    <col min="7186" max="7186" width="9.42578125" style="3" bestFit="1" customWidth="1"/>
    <col min="7187" max="7187" width="13.140625" style="3" bestFit="1" customWidth="1"/>
    <col min="7188" max="7188" width="10.140625" style="3" bestFit="1" customWidth="1"/>
    <col min="7189" max="7189" width="9.42578125" style="3" bestFit="1" customWidth="1"/>
    <col min="7190" max="7190" width="10.140625" style="3" bestFit="1" customWidth="1"/>
    <col min="7191" max="7424" width="9.140625" style="3"/>
    <col min="7425" max="7425" width="4.140625" style="3" customWidth="1"/>
    <col min="7426" max="7426" width="2.42578125" style="3" customWidth="1"/>
    <col min="7427" max="7427" width="36.5703125" style="3" customWidth="1"/>
    <col min="7428" max="7428" width="12.85546875" style="3" bestFit="1" customWidth="1"/>
    <col min="7429" max="7429" width="3.5703125" style="3" customWidth="1"/>
    <col min="7430" max="7431" width="13.42578125" style="3" customWidth="1"/>
    <col min="7432" max="7432" width="16.42578125" style="3" customWidth="1"/>
    <col min="7433" max="7433" width="11.5703125" style="3" customWidth="1"/>
    <col min="7434" max="7437" width="9.140625" style="3"/>
    <col min="7438" max="7438" width="13.5703125" style="3" bestFit="1" customWidth="1"/>
    <col min="7439" max="7439" width="10.85546875" style="3" bestFit="1" customWidth="1"/>
    <col min="7440" max="7440" width="9.140625" style="3"/>
    <col min="7441" max="7441" width="13.140625" style="3" bestFit="1" customWidth="1"/>
    <col min="7442" max="7442" width="9.42578125" style="3" bestFit="1" customWidth="1"/>
    <col min="7443" max="7443" width="13.140625" style="3" bestFit="1" customWidth="1"/>
    <col min="7444" max="7444" width="10.140625" style="3" bestFit="1" customWidth="1"/>
    <col min="7445" max="7445" width="9.42578125" style="3" bestFit="1" customWidth="1"/>
    <col min="7446" max="7446" width="10.140625" style="3" bestFit="1" customWidth="1"/>
    <col min="7447" max="7680" width="9.140625" style="3"/>
    <col min="7681" max="7681" width="4.140625" style="3" customWidth="1"/>
    <col min="7682" max="7682" width="2.42578125" style="3" customWidth="1"/>
    <col min="7683" max="7683" width="36.5703125" style="3" customWidth="1"/>
    <col min="7684" max="7684" width="12.85546875" style="3" bestFit="1" customWidth="1"/>
    <col min="7685" max="7685" width="3.5703125" style="3" customWidth="1"/>
    <col min="7686" max="7687" width="13.42578125" style="3" customWidth="1"/>
    <col min="7688" max="7688" width="16.42578125" style="3" customWidth="1"/>
    <col min="7689" max="7689" width="11.5703125" style="3" customWidth="1"/>
    <col min="7690" max="7693" width="9.140625" style="3"/>
    <col min="7694" max="7694" width="13.5703125" style="3" bestFit="1" customWidth="1"/>
    <col min="7695" max="7695" width="10.85546875" style="3" bestFit="1" customWidth="1"/>
    <col min="7696" max="7696" width="9.140625" style="3"/>
    <col min="7697" max="7697" width="13.140625" style="3" bestFit="1" customWidth="1"/>
    <col min="7698" max="7698" width="9.42578125" style="3" bestFit="1" customWidth="1"/>
    <col min="7699" max="7699" width="13.140625" style="3" bestFit="1" customWidth="1"/>
    <col min="7700" max="7700" width="10.140625" style="3" bestFit="1" customWidth="1"/>
    <col min="7701" max="7701" width="9.42578125" style="3" bestFit="1" customWidth="1"/>
    <col min="7702" max="7702" width="10.140625" style="3" bestFit="1" customWidth="1"/>
    <col min="7703" max="7936" width="9.140625" style="3"/>
    <col min="7937" max="7937" width="4.140625" style="3" customWidth="1"/>
    <col min="7938" max="7938" width="2.42578125" style="3" customWidth="1"/>
    <col min="7939" max="7939" width="36.5703125" style="3" customWidth="1"/>
    <col min="7940" max="7940" width="12.85546875" style="3" bestFit="1" customWidth="1"/>
    <col min="7941" max="7941" width="3.5703125" style="3" customWidth="1"/>
    <col min="7942" max="7943" width="13.42578125" style="3" customWidth="1"/>
    <col min="7944" max="7944" width="16.42578125" style="3" customWidth="1"/>
    <col min="7945" max="7945" width="11.5703125" style="3" customWidth="1"/>
    <col min="7946" max="7949" width="9.140625" style="3"/>
    <col min="7950" max="7950" width="13.5703125" style="3" bestFit="1" customWidth="1"/>
    <col min="7951" max="7951" width="10.85546875" style="3" bestFit="1" customWidth="1"/>
    <col min="7952" max="7952" width="9.140625" style="3"/>
    <col min="7953" max="7953" width="13.140625" style="3" bestFit="1" customWidth="1"/>
    <col min="7954" max="7954" width="9.42578125" style="3" bestFit="1" customWidth="1"/>
    <col min="7955" max="7955" width="13.140625" style="3" bestFit="1" customWidth="1"/>
    <col min="7956" max="7956" width="10.140625" style="3" bestFit="1" customWidth="1"/>
    <col min="7957" max="7957" width="9.42578125" style="3" bestFit="1" customWidth="1"/>
    <col min="7958" max="7958" width="10.140625" style="3" bestFit="1" customWidth="1"/>
    <col min="7959" max="8192" width="9.140625" style="3"/>
    <col min="8193" max="8193" width="4.140625" style="3" customWidth="1"/>
    <col min="8194" max="8194" width="2.42578125" style="3" customWidth="1"/>
    <col min="8195" max="8195" width="36.5703125" style="3" customWidth="1"/>
    <col min="8196" max="8196" width="12.85546875" style="3" bestFit="1" customWidth="1"/>
    <col min="8197" max="8197" width="3.5703125" style="3" customWidth="1"/>
    <col min="8198" max="8199" width="13.42578125" style="3" customWidth="1"/>
    <col min="8200" max="8200" width="16.42578125" style="3" customWidth="1"/>
    <col min="8201" max="8201" width="11.5703125" style="3" customWidth="1"/>
    <col min="8202" max="8205" width="9.140625" style="3"/>
    <col min="8206" max="8206" width="13.5703125" style="3" bestFit="1" customWidth="1"/>
    <col min="8207" max="8207" width="10.85546875" style="3" bestFit="1" customWidth="1"/>
    <col min="8208" max="8208" width="9.140625" style="3"/>
    <col min="8209" max="8209" width="13.140625" style="3" bestFit="1" customWidth="1"/>
    <col min="8210" max="8210" width="9.42578125" style="3" bestFit="1" customWidth="1"/>
    <col min="8211" max="8211" width="13.140625" style="3" bestFit="1" customWidth="1"/>
    <col min="8212" max="8212" width="10.140625" style="3" bestFit="1" customWidth="1"/>
    <col min="8213" max="8213" width="9.42578125" style="3" bestFit="1" customWidth="1"/>
    <col min="8214" max="8214" width="10.140625" style="3" bestFit="1" customWidth="1"/>
    <col min="8215" max="8448" width="9.140625" style="3"/>
    <col min="8449" max="8449" width="4.140625" style="3" customWidth="1"/>
    <col min="8450" max="8450" width="2.42578125" style="3" customWidth="1"/>
    <col min="8451" max="8451" width="36.5703125" style="3" customWidth="1"/>
    <col min="8452" max="8452" width="12.85546875" style="3" bestFit="1" customWidth="1"/>
    <col min="8453" max="8453" width="3.5703125" style="3" customWidth="1"/>
    <col min="8454" max="8455" width="13.42578125" style="3" customWidth="1"/>
    <col min="8456" max="8456" width="16.42578125" style="3" customWidth="1"/>
    <col min="8457" max="8457" width="11.5703125" style="3" customWidth="1"/>
    <col min="8458" max="8461" width="9.140625" style="3"/>
    <col min="8462" max="8462" width="13.5703125" style="3" bestFit="1" customWidth="1"/>
    <col min="8463" max="8463" width="10.85546875" style="3" bestFit="1" customWidth="1"/>
    <col min="8464" max="8464" width="9.140625" style="3"/>
    <col min="8465" max="8465" width="13.140625" style="3" bestFit="1" customWidth="1"/>
    <col min="8466" max="8466" width="9.42578125" style="3" bestFit="1" customWidth="1"/>
    <col min="8467" max="8467" width="13.140625" style="3" bestFit="1" customWidth="1"/>
    <col min="8468" max="8468" width="10.140625" style="3" bestFit="1" customWidth="1"/>
    <col min="8469" max="8469" width="9.42578125" style="3" bestFit="1" customWidth="1"/>
    <col min="8470" max="8470" width="10.140625" style="3" bestFit="1" customWidth="1"/>
    <col min="8471" max="8704" width="9.140625" style="3"/>
    <col min="8705" max="8705" width="4.140625" style="3" customWidth="1"/>
    <col min="8706" max="8706" width="2.42578125" style="3" customWidth="1"/>
    <col min="8707" max="8707" width="36.5703125" style="3" customWidth="1"/>
    <col min="8708" max="8708" width="12.85546875" style="3" bestFit="1" customWidth="1"/>
    <col min="8709" max="8709" width="3.5703125" style="3" customWidth="1"/>
    <col min="8710" max="8711" width="13.42578125" style="3" customWidth="1"/>
    <col min="8712" max="8712" width="16.42578125" style="3" customWidth="1"/>
    <col min="8713" max="8713" width="11.5703125" style="3" customWidth="1"/>
    <col min="8714" max="8717" width="9.140625" style="3"/>
    <col min="8718" max="8718" width="13.5703125" style="3" bestFit="1" customWidth="1"/>
    <col min="8719" max="8719" width="10.85546875" style="3" bestFit="1" customWidth="1"/>
    <col min="8720" max="8720" width="9.140625" style="3"/>
    <col min="8721" max="8721" width="13.140625" style="3" bestFit="1" customWidth="1"/>
    <col min="8722" max="8722" width="9.42578125" style="3" bestFit="1" customWidth="1"/>
    <col min="8723" max="8723" width="13.140625" style="3" bestFit="1" customWidth="1"/>
    <col min="8724" max="8724" width="10.140625" style="3" bestFit="1" customWidth="1"/>
    <col min="8725" max="8725" width="9.42578125" style="3" bestFit="1" customWidth="1"/>
    <col min="8726" max="8726" width="10.140625" style="3" bestFit="1" customWidth="1"/>
    <col min="8727" max="8960" width="9.140625" style="3"/>
    <col min="8961" max="8961" width="4.140625" style="3" customWidth="1"/>
    <col min="8962" max="8962" width="2.42578125" style="3" customWidth="1"/>
    <col min="8963" max="8963" width="36.5703125" style="3" customWidth="1"/>
    <col min="8964" max="8964" width="12.85546875" style="3" bestFit="1" customWidth="1"/>
    <col min="8965" max="8965" width="3.5703125" style="3" customWidth="1"/>
    <col min="8966" max="8967" width="13.42578125" style="3" customWidth="1"/>
    <col min="8968" max="8968" width="16.42578125" style="3" customWidth="1"/>
    <col min="8969" max="8969" width="11.5703125" style="3" customWidth="1"/>
    <col min="8970" max="8973" width="9.140625" style="3"/>
    <col min="8974" max="8974" width="13.5703125" style="3" bestFit="1" customWidth="1"/>
    <col min="8975" max="8975" width="10.85546875" style="3" bestFit="1" customWidth="1"/>
    <col min="8976" max="8976" width="9.140625" style="3"/>
    <col min="8977" max="8977" width="13.140625" style="3" bestFit="1" customWidth="1"/>
    <col min="8978" max="8978" width="9.42578125" style="3" bestFit="1" customWidth="1"/>
    <col min="8979" max="8979" width="13.140625" style="3" bestFit="1" customWidth="1"/>
    <col min="8980" max="8980" width="10.140625" style="3" bestFit="1" customWidth="1"/>
    <col min="8981" max="8981" width="9.42578125" style="3" bestFit="1" customWidth="1"/>
    <col min="8982" max="8982" width="10.140625" style="3" bestFit="1" customWidth="1"/>
    <col min="8983" max="9216" width="9.140625" style="3"/>
    <col min="9217" max="9217" width="4.140625" style="3" customWidth="1"/>
    <col min="9218" max="9218" width="2.42578125" style="3" customWidth="1"/>
    <col min="9219" max="9219" width="36.5703125" style="3" customWidth="1"/>
    <col min="9220" max="9220" width="12.85546875" style="3" bestFit="1" customWidth="1"/>
    <col min="9221" max="9221" width="3.5703125" style="3" customWidth="1"/>
    <col min="9222" max="9223" width="13.42578125" style="3" customWidth="1"/>
    <col min="9224" max="9224" width="16.42578125" style="3" customWidth="1"/>
    <col min="9225" max="9225" width="11.5703125" style="3" customWidth="1"/>
    <col min="9226" max="9229" width="9.140625" style="3"/>
    <col min="9230" max="9230" width="13.5703125" style="3" bestFit="1" customWidth="1"/>
    <col min="9231" max="9231" width="10.85546875" style="3" bestFit="1" customWidth="1"/>
    <col min="9232" max="9232" width="9.140625" style="3"/>
    <col min="9233" max="9233" width="13.140625" style="3" bestFit="1" customWidth="1"/>
    <col min="9234" max="9234" width="9.42578125" style="3" bestFit="1" customWidth="1"/>
    <col min="9235" max="9235" width="13.140625" style="3" bestFit="1" customWidth="1"/>
    <col min="9236" max="9236" width="10.140625" style="3" bestFit="1" customWidth="1"/>
    <col min="9237" max="9237" width="9.42578125" style="3" bestFit="1" customWidth="1"/>
    <col min="9238" max="9238" width="10.140625" style="3" bestFit="1" customWidth="1"/>
    <col min="9239" max="9472" width="9.140625" style="3"/>
    <col min="9473" max="9473" width="4.140625" style="3" customWidth="1"/>
    <col min="9474" max="9474" width="2.42578125" style="3" customWidth="1"/>
    <col min="9475" max="9475" width="36.5703125" style="3" customWidth="1"/>
    <col min="9476" max="9476" width="12.85546875" style="3" bestFit="1" customWidth="1"/>
    <col min="9477" max="9477" width="3.5703125" style="3" customWidth="1"/>
    <col min="9478" max="9479" width="13.42578125" style="3" customWidth="1"/>
    <col min="9480" max="9480" width="16.42578125" style="3" customWidth="1"/>
    <col min="9481" max="9481" width="11.5703125" style="3" customWidth="1"/>
    <col min="9482" max="9485" width="9.140625" style="3"/>
    <col min="9486" max="9486" width="13.5703125" style="3" bestFit="1" customWidth="1"/>
    <col min="9487" max="9487" width="10.85546875" style="3" bestFit="1" customWidth="1"/>
    <col min="9488" max="9488" width="9.140625" style="3"/>
    <col min="9489" max="9489" width="13.140625" style="3" bestFit="1" customWidth="1"/>
    <col min="9490" max="9490" width="9.42578125" style="3" bestFit="1" customWidth="1"/>
    <col min="9491" max="9491" width="13.140625" style="3" bestFit="1" customWidth="1"/>
    <col min="9492" max="9492" width="10.140625" style="3" bestFit="1" customWidth="1"/>
    <col min="9493" max="9493" width="9.42578125" style="3" bestFit="1" customWidth="1"/>
    <col min="9494" max="9494" width="10.140625" style="3" bestFit="1" customWidth="1"/>
    <col min="9495" max="9728" width="9.140625" style="3"/>
    <col min="9729" max="9729" width="4.140625" style="3" customWidth="1"/>
    <col min="9730" max="9730" width="2.42578125" style="3" customWidth="1"/>
    <col min="9731" max="9731" width="36.5703125" style="3" customWidth="1"/>
    <col min="9732" max="9732" width="12.85546875" style="3" bestFit="1" customWidth="1"/>
    <col min="9733" max="9733" width="3.5703125" style="3" customWidth="1"/>
    <col min="9734" max="9735" width="13.42578125" style="3" customWidth="1"/>
    <col min="9736" max="9736" width="16.42578125" style="3" customWidth="1"/>
    <col min="9737" max="9737" width="11.5703125" style="3" customWidth="1"/>
    <col min="9738" max="9741" width="9.140625" style="3"/>
    <col min="9742" max="9742" width="13.5703125" style="3" bestFit="1" customWidth="1"/>
    <col min="9743" max="9743" width="10.85546875" style="3" bestFit="1" customWidth="1"/>
    <col min="9744" max="9744" width="9.140625" style="3"/>
    <col min="9745" max="9745" width="13.140625" style="3" bestFit="1" customWidth="1"/>
    <col min="9746" max="9746" width="9.42578125" style="3" bestFit="1" customWidth="1"/>
    <col min="9747" max="9747" width="13.140625" style="3" bestFit="1" customWidth="1"/>
    <col min="9748" max="9748" width="10.140625" style="3" bestFit="1" customWidth="1"/>
    <col min="9749" max="9749" width="9.42578125" style="3" bestFit="1" customWidth="1"/>
    <col min="9750" max="9750" width="10.140625" style="3" bestFit="1" customWidth="1"/>
    <col min="9751" max="9984" width="9.140625" style="3"/>
    <col min="9985" max="9985" width="4.140625" style="3" customWidth="1"/>
    <col min="9986" max="9986" width="2.42578125" style="3" customWidth="1"/>
    <col min="9987" max="9987" width="36.5703125" style="3" customWidth="1"/>
    <col min="9988" max="9988" width="12.85546875" style="3" bestFit="1" customWidth="1"/>
    <col min="9989" max="9989" width="3.5703125" style="3" customWidth="1"/>
    <col min="9990" max="9991" width="13.42578125" style="3" customWidth="1"/>
    <col min="9992" max="9992" width="16.42578125" style="3" customWidth="1"/>
    <col min="9993" max="9993" width="11.5703125" style="3" customWidth="1"/>
    <col min="9994" max="9997" width="9.140625" style="3"/>
    <col min="9998" max="9998" width="13.5703125" style="3" bestFit="1" customWidth="1"/>
    <col min="9999" max="9999" width="10.85546875" style="3" bestFit="1" customWidth="1"/>
    <col min="10000" max="10000" width="9.140625" style="3"/>
    <col min="10001" max="10001" width="13.140625" style="3" bestFit="1" customWidth="1"/>
    <col min="10002" max="10002" width="9.42578125" style="3" bestFit="1" customWidth="1"/>
    <col min="10003" max="10003" width="13.140625" style="3" bestFit="1" customWidth="1"/>
    <col min="10004" max="10004" width="10.140625" style="3" bestFit="1" customWidth="1"/>
    <col min="10005" max="10005" width="9.42578125" style="3" bestFit="1" customWidth="1"/>
    <col min="10006" max="10006" width="10.140625" style="3" bestFit="1" customWidth="1"/>
    <col min="10007" max="10240" width="9.140625" style="3"/>
    <col min="10241" max="10241" width="4.140625" style="3" customWidth="1"/>
    <col min="10242" max="10242" width="2.42578125" style="3" customWidth="1"/>
    <col min="10243" max="10243" width="36.5703125" style="3" customWidth="1"/>
    <col min="10244" max="10244" width="12.85546875" style="3" bestFit="1" customWidth="1"/>
    <col min="10245" max="10245" width="3.5703125" style="3" customWidth="1"/>
    <col min="10246" max="10247" width="13.42578125" style="3" customWidth="1"/>
    <col min="10248" max="10248" width="16.42578125" style="3" customWidth="1"/>
    <col min="10249" max="10249" width="11.5703125" style="3" customWidth="1"/>
    <col min="10250" max="10253" width="9.140625" style="3"/>
    <col min="10254" max="10254" width="13.5703125" style="3" bestFit="1" customWidth="1"/>
    <col min="10255" max="10255" width="10.85546875" style="3" bestFit="1" customWidth="1"/>
    <col min="10256" max="10256" width="9.140625" style="3"/>
    <col min="10257" max="10257" width="13.140625" style="3" bestFit="1" customWidth="1"/>
    <col min="10258" max="10258" width="9.42578125" style="3" bestFit="1" customWidth="1"/>
    <col min="10259" max="10259" width="13.140625" style="3" bestFit="1" customWidth="1"/>
    <col min="10260" max="10260" width="10.140625" style="3" bestFit="1" customWidth="1"/>
    <col min="10261" max="10261" width="9.42578125" style="3" bestFit="1" customWidth="1"/>
    <col min="10262" max="10262" width="10.140625" style="3" bestFit="1" customWidth="1"/>
    <col min="10263" max="10496" width="9.140625" style="3"/>
    <col min="10497" max="10497" width="4.140625" style="3" customWidth="1"/>
    <col min="10498" max="10498" width="2.42578125" style="3" customWidth="1"/>
    <col min="10499" max="10499" width="36.5703125" style="3" customWidth="1"/>
    <col min="10500" max="10500" width="12.85546875" style="3" bestFit="1" customWidth="1"/>
    <col min="10501" max="10501" width="3.5703125" style="3" customWidth="1"/>
    <col min="10502" max="10503" width="13.42578125" style="3" customWidth="1"/>
    <col min="10504" max="10504" width="16.42578125" style="3" customWidth="1"/>
    <col min="10505" max="10505" width="11.5703125" style="3" customWidth="1"/>
    <col min="10506" max="10509" width="9.140625" style="3"/>
    <col min="10510" max="10510" width="13.5703125" style="3" bestFit="1" customWidth="1"/>
    <col min="10511" max="10511" width="10.85546875" style="3" bestFit="1" customWidth="1"/>
    <col min="10512" max="10512" width="9.140625" style="3"/>
    <col min="10513" max="10513" width="13.140625" style="3" bestFit="1" customWidth="1"/>
    <col min="10514" max="10514" width="9.42578125" style="3" bestFit="1" customWidth="1"/>
    <col min="10515" max="10515" width="13.140625" style="3" bestFit="1" customWidth="1"/>
    <col min="10516" max="10516" width="10.140625" style="3" bestFit="1" customWidth="1"/>
    <col min="10517" max="10517" width="9.42578125" style="3" bestFit="1" customWidth="1"/>
    <col min="10518" max="10518" width="10.140625" style="3" bestFit="1" customWidth="1"/>
    <col min="10519" max="10752" width="9.140625" style="3"/>
    <col min="10753" max="10753" width="4.140625" style="3" customWidth="1"/>
    <col min="10754" max="10754" width="2.42578125" style="3" customWidth="1"/>
    <col min="10755" max="10755" width="36.5703125" style="3" customWidth="1"/>
    <col min="10756" max="10756" width="12.85546875" style="3" bestFit="1" customWidth="1"/>
    <col min="10757" max="10757" width="3.5703125" style="3" customWidth="1"/>
    <col min="10758" max="10759" width="13.42578125" style="3" customWidth="1"/>
    <col min="10760" max="10760" width="16.42578125" style="3" customWidth="1"/>
    <col min="10761" max="10761" width="11.5703125" style="3" customWidth="1"/>
    <col min="10762" max="10765" width="9.140625" style="3"/>
    <col min="10766" max="10766" width="13.5703125" style="3" bestFit="1" customWidth="1"/>
    <col min="10767" max="10767" width="10.85546875" style="3" bestFit="1" customWidth="1"/>
    <col min="10768" max="10768" width="9.140625" style="3"/>
    <col min="10769" max="10769" width="13.140625" style="3" bestFit="1" customWidth="1"/>
    <col min="10770" max="10770" width="9.42578125" style="3" bestFit="1" customWidth="1"/>
    <col min="10771" max="10771" width="13.140625" style="3" bestFit="1" customWidth="1"/>
    <col min="10772" max="10772" width="10.140625" style="3" bestFit="1" customWidth="1"/>
    <col min="10773" max="10773" width="9.42578125" style="3" bestFit="1" customWidth="1"/>
    <col min="10774" max="10774" width="10.140625" style="3" bestFit="1" customWidth="1"/>
    <col min="10775" max="11008" width="9.140625" style="3"/>
    <col min="11009" max="11009" width="4.140625" style="3" customWidth="1"/>
    <col min="11010" max="11010" width="2.42578125" style="3" customWidth="1"/>
    <col min="11011" max="11011" width="36.5703125" style="3" customWidth="1"/>
    <col min="11012" max="11012" width="12.85546875" style="3" bestFit="1" customWidth="1"/>
    <col min="11013" max="11013" width="3.5703125" style="3" customWidth="1"/>
    <col min="11014" max="11015" width="13.42578125" style="3" customWidth="1"/>
    <col min="11016" max="11016" width="16.42578125" style="3" customWidth="1"/>
    <col min="11017" max="11017" width="11.5703125" style="3" customWidth="1"/>
    <col min="11018" max="11021" width="9.140625" style="3"/>
    <col min="11022" max="11022" width="13.5703125" style="3" bestFit="1" customWidth="1"/>
    <col min="11023" max="11023" width="10.85546875" style="3" bestFit="1" customWidth="1"/>
    <col min="11024" max="11024" width="9.140625" style="3"/>
    <col min="11025" max="11025" width="13.140625" style="3" bestFit="1" customWidth="1"/>
    <col min="11026" max="11026" width="9.42578125" style="3" bestFit="1" customWidth="1"/>
    <col min="11027" max="11027" width="13.140625" style="3" bestFit="1" customWidth="1"/>
    <col min="11028" max="11028" width="10.140625" style="3" bestFit="1" customWidth="1"/>
    <col min="11029" max="11029" width="9.42578125" style="3" bestFit="1" customWidth="1"/>
    <col min="11030" max="11030" width="10.140625" style="3" bestFit="1" customWidth="1"/>
    <col min="11031" max="11264" width="9.140625" style="3"/>
    <col min="11265" max="11265" width="4.140625" style="3" customWidth="1"/>
    <col min="11266" max="11266" width="2.42578125" style="3" customWidth="1"/>
    <col min="11267" max="11267" width="36.5703125" style="3" customWidth="1"/>
    <col min="11268" max="11268" width="12.85546875" style="3" bestFit="1" customWidth="1"/>
    <col min="11269" max="11269" width="3.5703125" style="3" customWidth="1"/>
    <col min="11270" max="11271" width="13.42578125" style="3" customWidth="1"/>
    <col min="11272" max="11272" width="16.42578125" style="3" customWidth="1"/>
    <col min="11273" max="11273" width="11.5703125" style="3" customWidth="1"/>
    <col min="11274" max="11277" width="9.140625" style="3"/>
    <col min="11278" max="11278" width="13.5703125" style="3" bestFit="1" customWidth="1"/>
    <col min="11279" max="11279" width="10.85546875" style="3" bestFit="1" customWidth="1"/>
    <col min="11280" max="11280" width="9.140625" style="3"/>
    <col min="11281" max="11281" width="13.140625" style="3" bestFit="1" customWidth="1"/>
    <col min="11282" max="11282" width="9.42578125" style="3" bestFit="1" customWidth="1"/>
    <col min="11283" max="11283" width="13.140625" style="3" bestFit="1" customWidth="1"/>
    <col min="11284" max="11284" width="10.140625" style="3" bestFit="1" customWidth="1"/>
    <col min="11285" max="11285" width="9.42578125" style="3" bestFit="1" customWidth="1"/>
    <col min="11286" max="11286" width="10.140625" style="3" bestFit="1" customWidth="1"/>
    <col min="11287" max="11520" width="9.140625" style="3"/>
    <col min="11521" max="11521" width="4.140625" style="3" customWidth="1"/>
    <col min="11522" max="11522" width="2.42578125" style="3" customWidth="1"/>
    <col min="11523" max="11523" width="36.5703125" style="3" customWidth="1"/>
    <col min="11524" max="11524" width="12.85546875" style="3" bestFit="1" customWidth="1"/>
    <col min="11525" max="11525" width="3.5703125" style="3" customWidth="1"/>
    <col min="11526" max="11527" width="13.42578125" style="3" customWidth="1"/>
    <col min="11528" max="11528" width="16.42578125" style="3" customWidth="1"/>
    <col min="11529" max="11529" width="11.5703125" style="3" customWidth="1"/>
    <col min="11530" max="11533" width="9.140625" style="3"/>
    <col min="11534" max="11534" width="13.5703125" style="3" bestFit="1" customWidth="1"/>
    <col min="11535" max="11535" width="10.85546875" style="3" bestFit="1" customWidth="1"/>
    <col min="11536" max="11536" width="9.140625" style="3"/>
    <col min="11537" max="11537" width="13.140625" style="3" bestFit="1" customWidth="1"/>
    <col min="11538" max="11538" width="9.42578125" style="3" bestFit="1" customWidth="1"/>
    <col min="11539" max="11539" width="13.140625" style="3" bestFit="1" customWidth="1"/>
    <col min="11540" max="11540" width="10.140625" style="3" bestFit="1" customWidth="1"/>
    <col min="11541" max="11541" width="9.42578125" style="3" bestFit="1" customWidth="1"/>
    <col min="11542" max="11542" width="10.140625" style="3" bestFit="1" customWidth="1"/>
    <col min="11543" max="11776" width="9.140625" style="3"/>
    <col min="11777" max="11777" width="4.140625" style="3" customWidth="1"/>
    <col min="11778" max="11778" width="2.42578125" style="3" customWidth="1"/>
    <col min="11779" max="11779" width="36.5703125" style="3" customWidth="1"/>
    <col min="11780" max="11780" width="12.85546875" style="3" bestFit="1" customWidth="1"/>
    <col min="11781" max="11781" width="3.5703125" style="3" customWidth="1"/>
    <col min="11782" max="11783" width="13.42578125" style="3" customWidth="1"/>
    <col min="11784" max="11784" width="16.42578125" style="3" customWidth="1"/>
    <col min="11785" max="11785" width="11.5703125" style="3" customWidth="1"/>
    <col min="11786" max="11789" width="9.140625" style="3"/>
    <col min="11790" max="11790" width="13.5703125" style="3" bestFit="1" customWidth="1"/>
    <col min="11791" max="11791" width="10.85546875" style="3" bestFit="1" customWidth="1"/>
    <col min="11792" max="11792" width="9.140625" style="3"/>
    <col min="11793" max="11793" width="13.140625" style="3" bestFit="1" customWidth="1"/>
    <col min="11794" max="11794" width="9.42578125" style="3" bestFit="1" customWidth="1"/>
    <col min="11795" max="11795" width="13.140625" style="3" bestFit="1" customWidth="1"/>
    <col min="11796" max="11796" width="10.140625" style="3" bestFit="1" customWidth="1"/>
    <col min="11797" max="11797" width="9.42578125" style="3" bestFit="1" customWidth="1"/>
    <col min="11798" max="11798" width="10.140625" style="3" bestFit="1" customWidth="1"/>
    <col min="11799" max="12032" width="9.140625" style="3"/>
    <col min="12033" max="12033" width="4.140625" style="3" customWidth="1"/>
    <col min="12034" max="12034" width="2.42578125" style="3" customWidth="1"/>
    <col min="12035" max="12035" width="36.5703125" style="3" customWidth="1"/>
    <col min="12036" max="12036" width="12.85546875" style="3" bestFit="1" customWidth="1"/>
    <col min="12037" max="12037" width="3.5703125" style="3" customWidth="1"/>
    <col min="12038" max="12039" width="13.42578125" style="3" customWidth="1"/>
    <col min="12040" max="12040" width="16.42578125" style="3" customWidth="1"/>
    <col min="12041" max="12041" width="11.5703125" style="3" customWidth="1"/>
    <col min="12042" max="12045" width="9.140625" style="3"/>
    <col min="12046" max="12046" width="13.5703125" style="3" bestFit="1" customWidth="1"/>
    <col min="12047" max="12047" width="10.85546875" style="3" bestFit="1" customWidth="1"/>
    <col min="12048" max="12048" width="9.140625" style="3"/>
    <col min="12049" max="12049" width="13.140625" style="3" bestFit="1" customWidth="1"/>
    <col min="12050" max="12050" width="9.42578125" style="3" bestFit="1" customWidth="1"/>
    <col min="12051" max="12051" width="13.140625" style="3" bestFit="1" customWidth="1"/>
    <col min="12052" max="12052" width="10.140625" style="3" bestFit="1" customWidth="1"/>
    <col min="12053" max="12053" width="9.42578125" style="3" bestFit="1" customWidth="1"/>
    <col min="12054" max="12054" width="10.140625" style="3" bestFit="1" customWidth="1"/>
    <col min="12055" max="12288" width="9.140625" style="3"/>
    <col min="12289" max="12289" width="4.140625" style="3" customWidth="1"/>
    <col min="12290" max="12290" width="2.42578125" style="3" customWidth="1"/>
    <col min="12291" max="12291" width="36.5703125" style="3" customWidth="1"/>
    <col min="12292" max="12292" width="12.85546875" style="3" bestFit="1" customWidth="1"/>
    <col min="12293" max="12293" width="3.5703125" style="3" customWidth="1"/>
    <col min="12294" max="12295" width="13.42578125" style="3" customWidth="1"/>
    <col min="12296" max="12296" width="16.42578125" style="3" customWidth="1"/>
    <col min="12297" max="12297" width="11.5703125" style="3" customWidth="1"/>
    <col min="12298" max="12301" width="9.140625" style="3"/>
    <col min="12302" max="12302" width="13.5703125" style="3" bestFit="1" customWidth="1"/>
    <col min="12303" max="12303" width="10.85546875" style="3" bestFit="1" customWidth="1"/>
    <col min="12304" max="12304" width="9.140625" style="3"/>
    <col min="12305" max="12305" width="13.140625" style="3" bestFit="1" customWidth="1"/>
    <col min="12306" max="12306" width="9.42578125" style="3" bestFit="1" customWidth="1"/>
    <col min="12307" max="12307" width="13.140625" style="3" bestFit="1" customWidth="1"/>
    <col min="12308" max="12308" width="10.140625" style="3" bestFit="1" customWidth="1"/>
    <col min="12309" max="12309" width="9.42578125" style="3" bestFit="1" customWidth="1"/>
    <col min="12310" max="12310" width="10.140625" style="3" bestFit="1" customWidth="1"/>
    <col min="12311" max="12544" width="9.140625" style="3"/>
    <col min="12545" max="12545" width="4.140625" style="3" customWidth="1"/>
    <col min="12546" max="12546" width="2.42578125" style="3" customWidth="1"/>
    <col min="12547" max="12547" width="36.5703125" style="3" customWidth="1"/>
    <col min="12548" max="12548" width="12.85546875" style="3" bestFit="1" customWidth="1"/>
    <col min="12549" max="12549" width="3.5703125" style="3" customWidth="1"/>
    <col min="12550" max="12551" width="13.42578125" style="3" customWidth="1"/>
    <col min="12552" max="12552" width="16.42578125" style="3" customWidth="1"/>
    <col min="12553" max="12553" width="11.5703125" style="3" customWidth="1"/>
    <col min="12554" max="12557" width="9.140625" style="3"/>
    <col min="12558" max="12558" width="13.5703125" style="3" bestFit="1" customWidth="1"/>
    <col min="12559" max="12559" width="10.85546875" style="3" bestFit="1" customWidth="1"/>
    <col min="12560" max="12560" width="9.140625" style="3"/>
    <col min="12561" max="12561" width="13.140625" style="3" bestFit="1" customWidth="1"/>
    <col min="12562" max="12562" width="9.42578125" style="3" bestFit="1" customWidth="1"/>
    <col min="12563" max="12563" width="13.140625" style="3" bestFit="1" customWidth="1"/>
    <col min="12564" max="12564" width="10.140625" style="3" bestFit="1" customWidth="1"/>
    <col min="12565" max="12565" width="9.42578125" style="3" bestFit="1" customWidth="1"/>
    <col min="12566" max="12566" width="10.140625" style="3" bestFit="1" customWidth="1"/>
    <col min="12567" max="12800" width="9.140625" style="3"/>
    <col min="12801" max="12801" width="4.140625" style="3" customWidth="1"/>
    <col min="12802" max="12802" width="2.42578125" style="3" customWidth="1"/>
    <col min="12803" max="12803" width="36.5703125" style="3" customWidth="1"/>
    <col min="12804" max="12804" width="12.85546875" style="3" bestFit="1" customWidth="1"/>
    <col min="12805" max="12805" width="3.5703125" style="3" customWidth="1"/>
    <col min="12806" max="12807" width="13.42578125" style="3" customWidth="1"/>
    <col min="12808" max="12808" width="16.42578125" style="3" customWidth="1"/>
    <col min="12809" max="12809" width="11.5703125" style="3" customWidth="1"/>
    <col min="12810" max="12813" width="9.140625" style="3"/>
    <col min="12814" max="12814" width="13.5703125" style="3" bestFit="1" customWidth="1"/>
    <col min="12815" max="12815" width="10.85546875" style="3" bestFit="1" customWidth="1"/>
    <col min="12816" max="12816" width="9.140625" style="3"/>
    <col min="12817" max="12817" width="13.140625" style="3" bestFit="1" customWidth="1"/>
    <col min="12818" max="12818" width="9.42578125" style="3" bestFit="1" customWidth="1"/>
    <col min="12819" max="12819" width="13.140625" style="3" bestFit="1" customWidth="1"/>
    <col min="12820" max="12820" width="10.140625" style="3" bestFit="1" customWidth="1"/>
    <col min="12821" max="12821" width="9.42578125" style="3" bestFit="1" customWidth="1"/>
    <col min="12822" max="12822" width="10.140625" style="3" bestFit="1" customWidth="1"/>
    <col min="12823" max="13056" width="9.140625" style="3"/>
    <col min="13057" max="13057" width="4.140625" style="3" customWidth="1"/>
    <col min="13058" max="13058" width="2.42578125" style="3" customWidth="1"/>
    <col min="13059" max="13059" width="36.5703125" style="3" customWidth="1"/>
    <col min="13060" max="13060" width="12.85546875" style="3" bestFit="1" customWidth="1"/>
    <col min="13061" max="13061" width="3.5703125" style="3" customWidth="1"/>
    <col min="13062" max="13063" width="13.42578125" style="3" customWidth="1"/>
    <col min="13064" max="13064" width="16.42578125" style="3" customWidth="1"/>
    <col min="13065" max="13065" width="11.5703125" style="3" customWidth="1"/>
    <col min="13066" max="13069" width="9.140625" style="3"/>
    <col min="13070" max="13070" width="13.5703125" style="3" bestFit="1" customWidth="1"/>
    <col min="13071" max="13071" width="10.85546875" style="3" bestFit="1" customWidth="1"/>
    <col min="13072" max="13072" width="9.140625" style="3"/>
    <col min="13073" max="13073" width="13.140625" style="3" bestFit="1" customWidth="1"/>
    <col min="13074" max="13074" width="9.42578125" style="3" bestFit="1" customWidth="1"/>
    <col min="13075" max="13075" width="13.140625" style="3" bestFit="1" customWidth="1"/>
    <col min="13076" max="13076" width="10.140625" style="3" bestFit="1" customWidth="1"/>
    <col min="13077" max="13077" width="9.42578125" style="3" bestFit="1" customWidth="1"/>
    <col min="13078" max="13078" width="10.140625" style="3" bestFit="1" customWidth="1"/>
    <col min="13079" max="13312" width="9.140625" style="3"/>
    <col min="13313" max="13313" width="4.140625" style="3" customWidth="1"/>
    <col min="13314" max="13314" width="2.42578125" style="3" customWidth="1"/>
    <col min="13315" max="13315" width="36.5703125" style="3" customWidth="1"/>
    <col min="13316" max="13316" width="12.85546875" style="3" bestFit="1" customWidth="1"/>
    <col min="13317" max="13317" width="3.5703125" style="3" customWidth="1"/>
    <col min="13318" max="13319" width="13.42578125" style="3" customWidth="1"/>
    <col min="13320" max="13320" width="16.42578125" style="3" customWidth="1"/>
    <col min="13321" max="13321" width="11.5703125" style="3" customWidth="1"/>
    <col min="13322" max="13325" width="9.140625" style="3"/>
    <col min="13326" max="13326" width="13.5703125" style="3" bestFit="1" customWidth="1"/>
    <col min="13327" max="13327" width="10.85546875" style="3" bestFit="1" customWidth="1"/>
    <col min="13328" max="13328" width="9.140625" style="3"/>
    <col min="13329" max="13329" width="13.140625" style="3" bestFit="1" customWidth="1"/>
    <col min="13330" max="13330" width="9.42578125" style="3" bestFit="1" customWidth="1"/>
    <col min="13331" max="13331" width="13.140625" style="3" bestFit="1" customWidth="1"/>
    <col min="13332" max="13332" width="10.140625" style="3" bestFit="1" customWidth="1"/>
    <col min="13333" max="13333" width="9.42578125" style="3" bestFit="1" customWidth="1"/>
    <col min="13334" max="13334" width="10.140625" style="3" bestFit="1" customWidth="1"/>
    <col min="13335" max="13568" width="9.140625" style="3"/>
    <col min="13569" max="13569" width="4.140625" style="3" customWidth="1"/>
    <col min="13570" max="13570" width="2.42578125" style="3" customWidth="1"/>
    <col min="13571" max="13571" width="36.5703125" style="3" customWidth="1"/>
    <col min="13572" max="13572" width="12.85546875" style="3" bestFit="1" customWidth="1"/>
    <col min="13573" max="13573" width="3.5703125" style="3" customWidth="1"/>
    <col min="13574" max="13575" width="13.42578125" style="3" customWidth="1"/>
    <col min="13576" max="13576" width="16.42578125" style="3" customWidth="1"/>
    <col min="13577" max="13577" width="11.5703125" style="3" customWidth="1"/>
    <col min="13578" max="13581" width="9.140625" style="3"/>
    <col min="13582" max="13582" width="13.5703125" style="3" bestFit="1" customWidth="1"/>
    <col min="13583" max="13583" width="10.85546875" style="3" bestFit="1" customWidth="1"/>
    <col min="13584" max="13584" width="9.140625" style="3"/>
    <col min="13585" max="13585" width="13.140625" style="3" bestFit="1" customWidth="1"/>
    <col min="13586" max="13586" width="9.42578125" style="3" bestFit="1" customWidth="1"/>
    <col min="13587" max="13587" width="13.140625" style="3" bestFit="1" customWidth="1"/>
    <col min="13588" max="13588" width="10.140625" style="3" bestFit="1" customWidth="1"/>
    <col min="13589" max="13589" width="9.42578125" style="3" bestFit="1" customWidth="1"/>
    <col min="13590" max="13590" width="10.140625" style="3" bestFit="1" customWidth="1"/>
    <col min="13591" max="13824" width="9.140625" style="3"/>
    <col min="13825" max="13825" width="4.140625" style="3" customWidth="1"/>
    <col min="13826" max="13826" width="2.42578125" style="3" customWidth="1"/>
    <col min="13827" max="13827" width="36.5703125" style="3" customWidth="1"/>
    <col min="13828" max="13828" width="12.85546875" style="3" bestFit="1" customWidth="1"/>
    <col min="13829" max="13829" width="3.5703125" style="3" customWidth="1"/>
    <col min="13830" max="13831" width="13.42578125" style="3" customWidth="1"/>
    <col min="13832" max="13832" width="16.42578125" style="3" customWidth="1"/>
    <col min="13833" max="13833" width="11.5703125" style="3" customWidth="1"/>
    <col min="13834" max="13837" width="9.140625" style="3"/>
    <col min="13838" max="13838" width="13.5703125" style="3" bestFit="1" customWidth="1"/>
    <col min="13839" max="13839" width="10.85546875" style="3" bestFit="1" customWidth="1"/>
    <col min="13840" max="13840" width="9.140625" style="3"/>
    <col min="13841" max="13841" width="13.140625" style="3" bestFit="1" customWidth="1"/>
    <col min="13842" max="13842" width="9.42578125" style="3" bestFit="1" customWidth="1"/>
    <col min="13843" max="13843" width="13.140625" style="3" bestFit="1" customWidth="1"/>
    <col min="13844" max="13844" width="10.140625" style="3" bestFit="1" customWidth="1"/>
    <col min="13845" max="13845" width="9.42578125" style="3" bestFit="1" customWidth="1"/>
    <col min="13846" max="13846" width="10.140625" style="3" bestFit="1" customWidth="1"/>
    <col min="13847" max="14080" width="9.140625" style="3"/>
    <col min="14081" max="14081" width="4.140625" style="3" customWidth="1"/>
    <col min="14082" max="14082" width="2.42578125" style="3" customWidth="1"/>
    <col min="14083" max="14083" width="36.5703125" style="3" customWidth="1"/>
    <col min="14084" max="14084" width="12.85546875" style="3" bestFit="1" customWidth="1"/>
    <col min="14085" max="14085" width="3.5703125" style="3" customWidth="1"/>
    <col min="14086" max="14087" width="13.42578125" style="3" customWidth="1"/>
    <col min="14088" max="14088" width="16.42578125" style="3" customWidth="1"/>
    <col min="14089" max="14089" width="11.5703125" style="3" customWidth="1"/>
    <col min="14090" max="14093" width="9.140625" style="3"/>
    <col min="14094" max="14094" width="13.5703125" style="3" bestFit="1" customWidth="1"/>
    <col min="14095" max="14095" width="10.85546875" style="3" bestFit="1" customWidth="1"/>
    <col min="14096" max="14096" width="9.140625" style="3"/>
    <col min="14097" max="14097" width="13.140625" style="3" bestFit="1" customWidth="1"/>
    <col min="14098" max="14098" width="9.42578125" style="3" bestFit="1" customWidth="1"/>
    <col min="14099" max="14099" width="13.140625" style="3" bestFit="1" customWidth="1"/>
    <col min="14100" max="14100" width="10.140625" style="3" bestFit="1" customWidth="1"/>
    <col min="14101" max="14101" width="9.42578125" style="3" bestFit="1" customWidth="1"/>
    <col min="14102" max="14102" width="10.140625" style="3" bestFit="1" customWidth="1"/>
    <col min="14103" max="14336" width="9.140625" style="3"/>
    <col min="14337" max="14337" width="4.140625" style="3" customWidth="1"/>
    <col min="14338" max="14338" width="2.42578125" style="3" customWidth="1"/>
    <col min="14339" max="14339" width="36.5703125" style="3" customWidth="1"/>
    <col min="14340" max="14340" width="12.85546875" style="3" bestFit="1" customWidth="1"/>
    <col min="14341" max="14341" width="3.5703125" style="3" customWidth="1"/>
    <col min="14342" max="14343" width="13.42578125" style="3" customWidth="1"/>
    <col min="14344" max="14344" width="16.42578125" style="3" customWidth="1"/>
    <col min="14345" max="14345" width="11.5703125" style="3" customWidth="1"/>
    <col min="14346" max="14349" width="9.140625" style="3"/>
    <col min="14350" max="14350" width="13.5703125" style="3" bestFit="1" customWidth="1"/>
    <col min="14351" max="14351" width="10.85546875" style="3" bestFit="1" customWidth="1"/>
    <col min="14352" max="14352" width="9.140625" style="3"/>
    <col min="14353" max="14353" width="13.140625" style="3" bestFit="1" customWidth="1"/>
    <col min="14354" max="14354" width="9.42578125" style="3" bestFit="1" customWidth="1"/>
    <col min="14355" max="14355" width="13.140625" style="3" bestFit="1" customWidth="1"/>
    <col min="14356" max="14356" width="10.140625" style="3" bestFit="1" customWidth="1"/>
    <col min="14357" max="14357" width="9.42578125" style="3" bestFit="1" customWidth="1"/>
    <col min="14358" max="14358" width="10.140625" style="3" bestFit="1" customWidth="1"/>
    <col min="14359" max="14592" width="9.140625" style="3"/>
    <col min="14593" max="14593" width="4.140625" style="3" customWidth="1"/>
    <col min="14594" max="14594" width="2.42578125" style="3" customWidth="1"/>
    <col min="14595" max="14595" width="36.5703125" style="3" customWidth="1"/>
    <col min="14596" max="14596" width="12.85546875" style="3" bestFit="1" customWidth="1"/>
    <col min="14597" max="14597" width="3.5703125" style="3" customWidth="1"/>
    <col min="14598" max="14599" width="13.42578125" style="3" customWidth="1"/>
    <col min="14600" max="14600" width="16.42578125" style="3" customWidth="1"/>
    <col min="14601" max="14601" width="11.5703125" style="3" customWidth="1"/>
    <col min="14602" max="14605" width="9.140625" style="3"/>
    <col min="14606" max="14606" width="13.5703125" style="3" bestFit="1" customWidth="1"/>
    <col min="14607" max="14607" width="10.85546875" style="3" bestFit="1" customWidth="1"/>
    <col min="14608" max="14608" width="9.140625" style="3"/>
    <col min="14609" max="14609" width="13.140625" style="3" bestFit="1" customWidth="1"/>
    <col min="14610" max="14610" width="9.42578125" style="3" bestFit="1" customWidth="1"/>
    <col min="14611" max="14611" width="13.140625" style="3" bestFit="1" customWidth="1"/>
    <col min="14612" max="14612" width="10.140625" style="3" bestFit="1" customWidth="1"/>
    <col min="14613" max="14613" width="9.42578125" style="3" bestFit="1" customWidth="1"/>
    <col min="14614" max="14614" width="10.140625" style="3" bestFit="1" customWidth="1"/>
    <col min="14615" max="14848" width="9.140625" style="3"/>
    <col min="14849" max="14849" width="4.140625" style="3" customWidth="1"/>
    <col min="14850" max="14850" width="2.42578125" style="3" customWidth="1"/>
    <col min="14851" max="14851" width="36.5703125" style="3" customWidth="1"/>
    <col min="14852" max="14852" width="12.85546875" style="3" bestFit="1" customWidth="1"/>
    <col min="14853" max="14853" width="3.5703125" style="3" customWidth="1"/>
    <col min="14854" max="14855" width="13.42578125" style="3" customWidth="1"/>
    <col min="14856" max="14856" width="16.42578125" style="3" customWidth="1"/>
    <col min="14857" max="14857" width="11.5703125" style="3" customWidth="1"/>
    <col min="14858" max="14861" width="9.140625" style="3"/>
    <col min="14862" max="14862" width="13.5703125" style="3" bestFit="1" customWidth="1"/>
    <col min="14863" max="14863" width="10.85546875" style="3" bestFit="1" customWidth="1"/>
    <col min="14864" max="14864" width="9.140625" style="3"/>
    <col min="14865" max="14865" width="13.140625" style="3" bestFit="1" customWidth="1"/>
    <col min="14866" max="14866" width="9.42578125" style="3" bestFit="1" customWidth="1"/>
    <col min="14867" max="14867" width="13.140625" style="3" bestFit="1" customWidth="1"/>
    <col min="14868" max="14868" width="10.140625" style="3" bestFit="1" customWidth="1"/>
    <col min="14869" max="14869" width="9.42578125" style="3" bestFit="1" customWidth="1"/>
    <col min="14870" max="14870" width="10.140625" style="3" bestFit="1" customWidth="1"/>
    <col min="14871" max="15104" width="9.140625" style="3"/>
    <col min="15105" max="15105" width="4.140625" style="3" customWidth="1"/>
    <col min="15106" max="15106" width="2.42578125" style="3" customWidth="1"/>
    <col min="15107" max="15107" width="36.5703125" style="3" customWidth="1"/>
    <col min="15108" max="15108" width="12.85546875" style="3" bestFit="1" customWidth="1"/>
    <col min="15109" max="15109" width="3.5703125" style="3" customWidth="1"/>
    <col min="15110" max="15111" width="13.42578125" style="3" customWidth="1"/>
    <col min="15112" max="15112" width="16.42578125" style="3" customWidth="1"/>
    <col min="15113" max="15113" width="11.5703125" style="3" customWidth="1"/>
    <col min="15114" max="15117" width="9.140625" style="3"/>
    <col min="15118" max="15118" width="13.5703125" style="3" bestFit="1" customWidth="1"/>
    <col min="15119" max="15119" width="10.85546875" style="3" bestFit="1" customWidth="1"/>
    <col min="15120" max="15120" width="9.140625" style="3"/>
    <col min="15121" max="15121" width="13.140625" style="3" bestFit="1" customWidth="1"/>
    <col min="15122" max="15122" width="9.42578125" style="3" bestFit="1" customWidth="1"/>
    <col min="15123" max="15123" width="13.140625" style="3" bestFit="1" customWidth="1"/>
    <col min="15124" max="15124" width="10.140625" style="3" bestFit="1" customWidth="1"/>
    <col min="15125" max="15125" width="9.42578125" style="3" bestFit="1" customWidth="1"/>
    <col min="15126" max="15126" width="10.140625" style="3" bestFit="1" customWidth="1"/>
    <col min="15127" max="15360" width="9.140625" style="3"/>
    <col min="15361" max="15361" width="4.140625" style="3" customWidth="1"/>
    <col min="15362" max="15362" width="2.42578125" style="3" customWidth="1"/>
    <col min="15363" max="15363" width="36.5703125" style="3" customWidth="1"/>
    <col min="15364" max="15364" width="12.85546875" style="3" bestFit="1" customWidth="1"/>
    <col min="15365" max="15365" width="3.5703125" style="3" customWidth="1"/>
    <col min="15366" max="15367" width="13.42578125" style="3" customWidth="1"/>
    <col min="15368" max="15368" width="16.42578125" style="3" customWidth="1"/>
    <col min="15369" max="15369" width="11.5703125" style="3" customWidth="1"/>
    <col min="15370" max="15373" width="9.140625" style="3"/>
    <col min="15374" max="15374" width="13.5703125" style="3" bestFit="1" customWidth="1"/>
    <col min="15375" max="15375" width="10.85546875" style="3" bestFit="1" customWidth="1"/>
    <col min="15376" max="15376" width="9.140625" style="3"/>
    <col min="15377" max="15377" width="13.140625" style="3" bestFit="1" customWidth="1"/>
    <col min="15378" max="15378" width="9.42578125" style="3" bestFit="1" customWidth="1"/>
    <col min="15379" max="15379" width="13.140625" style="3" bestFit="1" customWidth="1"/>
    <col min="15380" max="15380" width="10.140625" style="3" bestFit="1" customWidth="1"/>
    <col min="15381" max="15381" width="9.42578125" style="3" bestFit="1" customWidth="1"/>
    <col min="15382" max="15382" width="10.140625" style="3" bestFit="1" customWidth="1"/>
    <col min="15383" max="15616" width="9.140625" style="3"/>
    <col min="15617" max="15617" width="4.140625" style="3" customWidth="1"/>
    <col min="15618" max="15618" width="2.42578125" style="3" customWidth="1"/>
    <col min="15619" max="15619" width="36.5703125" style="3" customWidth="1"/>
    <col min="15620" max="15620" width="12.85546875" style="3" bestFit="1" customWidth="1"/>
    <col min="15621" max="15621" width="3.5703125" style="3" customWidth="1"/>
    <col min="15622" max="15623" width="13.42578125" style="3" customWidth="1"/>
    <col min="15624" max="15624" width="16.42578125" style="3" customWidth="1"/>
    <col min="15625" max="15625" width="11.5703125" style="3" customWidth="1"/>
    <col min="15626" max="15629" width="9.140625" style="3"/>
    <col min="15630" max="15630" width="13.5703125" style="3" bestFit="1" customWidth="1"/>
    <col min="15631" max="15631" width="10.85546875" style="3" bestFit="1" customWidth="1"/>
    <col min="15632" max="15632" width="9.140625" style="3"/>
    <col min="15633" max="15633" width="13.140625" style="3" bestFit="1" customWidth="1"/>
    <col min="15634" max="15634" width="9.42578125" style="3" bestFit="1" customWidth="1"/>
    <col min="15635" max="15635" width="13.140625" style="3" bestFit="1" customWidth="1"/>
    <col min="15636" max="15636" width="10.140625" style="3" bestFit="1" customWidth="1"/>
    <col min="15637" max="15637" width="9.42578125" style="3" bestFit="1" customWidth="1"/>
    <col min="15638" max="15638" width="10.140625" style="3" bestFit="1" customWidth="1"/>
    <col min="15639" max="15872" width="9.140625" style="3"/>
    <col min="15873" max="15873" width="4.140625" style="3" customWidth="1"/>
    <col min="15874" max="15874" width="2.42578125" style="3" customWidth="1"/>
    <col min="15875" max="15875" width="36.5703125" style="3" customWidth="1"/>
    <col min="15876" max="15876" width="12.85546875" style="3" bestFit="1" customWidth="1"/>
    <col min="15877" max="15877" width="3.5703125" style="3" customWidth="1"/>
    <col min="15878" max="15879" width="13.42578125" style="3" customWidth="1"/>
    <col min="15880" max="15880" width="16.42578125" style="3" customWidth="1"/>
    <col min="15881" max="15881" width="11.5703125" style="3" customWidth="1"/>
    <col min="15882" max="15885" width="9.140625" style="3"/>
    <col min="15886" max="15886" width="13.5703125" style="3" bestFit="1" customWidth="1"/>
    <col min="15887" max="15887" width="10.85546875" style="3" bestFit="1" customWidth="1"/>
    <col min="15888" max="15888" width="9.140625" style="3"/>
    <col min="15889" max="15889" width="13.140625" style="3" bestFit="1" customWidth="1"/>
    <col min="15890" max="15890" width="9.42578125" style="3" bestFit="1" customWidth="1"/>
    <col min="15891" max="15891" width="13.140625" style="3" bestFit="1" customWidth="1"/>
    <col min="15892" max="15892" width="10.140625" style="3" bestFit="1" customWidth="1"/>
    <col min="15893" max="15893" width="9.42578125" style="3" bestFit="1" customWidth="1"/>
    <col min="15894" max="15894" width="10.140625" style="3" bestFit="1" customWidth="1"/>
    <col min="15895" max="16128" width="9.140625" style="3"/>
    <col min="16129" max="16129" width="4.140625" style="3" customWidth="1"/>
    <col min="16130" max="16130" width="2.42578125" style="3" customWidth="1"/>
    <col min="16131" max="16131" width="36.5703125" style="3" customWidth="1"/>
    <col min="16132" max="16132" width="12.85546875" style="3" bestFit="1" customWidth="1"/>
    <col min="16133" max="16133" width="3.5703125" style="3" customWidth="1"/>
    <col min="16134" max="16135" width="13.42578125" style="3" customWidth="1"/>
    <col min="16136" max="16136" width="16.42578125" style="3" customWidth="1"/>
    <col min="16137" max="16137" width="11.5703125" style="3" customWidth="1"/>
    <col min="16138" max="16141" width="9.140625" style="3"/>
    <col min="16142" max="16142" width="13.5703125" style="3" bestFit="1" customWidth="1"/>
    <col min="16143" max="16143" width="10.85546875" style="3" bestFit="1" customWidth="1"/>
    <col min="16144" max="16144" width="9.140625" style="3"/>
    <col min="16145" max="16145" width="13.140625" style="3" bestFit="1" customWidth="1"/>
    <col min="16146" max="16146" width="9.42578125" style="3" bestFit="1" customWidth="1"/>
    <col min="16147" max="16147" width="13.140625" style="3" bestFit="1" customWidth="1"/>
    <col min="16148" max="16148" width="10.140625" style="3" bestFit="1" customWidth="1"/>
    <col min="16149" max="16149" width="9.42578125" style="3" bestFit="1" customWidth="1"/>
    <col min="16150" max="16150" width="10.140625" style="3" bestFit="1" customWidth="1"/>
    <col min="16151" max="16384" width="9.140625" style="3"/>
  </cols>
  <sheetData>
    <row r="1" spans="1:15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5" ht="5.2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15" ht="15" customHeight="1" x14ac:dyDescent="0.2">
      <c r="A3" s="3" t="s">
        <v>1</v>
      </c>
      <c r="B3" s="2"/>
      <c r="C3" s="2"/>
      <c r="D3" s="2"/>
      <c r="E3" s="2"/>
      <c r="F3" s="2"/>
      <c r="G3" s="2"/>
      <c r="H3" s="2"/>
      <c r="I3" s="2"/>
    </row>
    <row r="4" spans="1:15" ht="15" customHeight="1" x14ac:dyDescent="0.2">
      <c r="A4" s="3" t="s">
        <v>49</v>
      </c>
    </row>
    <row r="5" spans="1:15" ht="5.25" customHeight="1" x14ac:dyDescent="0.2">
      <c r="A5" s="5"/>
      <c r="B5" s="5"/>
      <c r="C5" s="5"/>
      <c r="D5" s="5"/>
      <c r="E5" s="5"/>
      <c r="F5" s="5"/>
      <c r="G5" s="5"/>
      <c r="H5" s="5"/>
      <c r="I5" s="5"/>
    </row>
    <row r="6" spans="1:15" ht="15" customHeight="1" x14ac:dyDescent="0.2">
      <c r="A6" s="6" t="s">
        <v>2</v>
      </c>
      <c r="B6" s="6"/>
      <c r="C6" s="6"/>
      <c r="D6" s="6"/>
      <c r="E6" s="6"/>
      <c r="F6" s="6"/>
      <c r="G6" s="6"/>
      <c r="H6" s="6"/>
      <c r="I6" s="2"/>
    </row>
    <row r="7" spans="1:15" ht="6" customHeight="1" x14ac:dyDescent="0.2">
      <c r="F7" s="4"/>
    </row>
    <row r="8" spans="1:15" ht="15" customHeight="1" x14ac:dyDescent="0.2">
      <c r="D8" s="4">
        <v>2024</v>
      </c>
      <c r="F8" s="4">
        <v>2025</v>
      </c>
      <c r="H8" s="4" t="s">
        <v>3</v>
      </c>
      <c r="I8" s="5"/>
    </row>
    <row r="9" spans="1:15" ht="15" customHeight="1" x14ac:dyDescent="0.2">
      <c r="D9" s="7" t="s">
        <v>4</v>
      </c>
      <c r="F9" s="7" t="s">
        <v>4</v>
      </c>
      <c r="H9" s="7" t="s">
        <v>5</v>
      </c>
      <c r="I9" s="5"/>
    </row>
    <row r="10" spans="1:15" ht="15" customHeight="1" x14ac:dyDescent="0.2">
      <c r="B10" s="2" t="s">
        <v>6</v>
      </c>
    </row>
    <row r="11" spans="1:15" ht="15" customHeight="1" x14ac:dyDescent="0.2">
      <c r="C11" s="3" t="s">
        <v>7</v>
      </c>
    </row>
    <row r="12" spans="1:15" x14ac:dyDescent="0.2">
      <c r="C12" s="3" t="s">
        <v>8</v>
      </c>
      <c r="D12" s="8">
        <v>1246048</v>
      </c>
      <c r="E12" s="8"/>
      <c r="F12" s="8">
        <v>1115616</v>
      </c>
      <c r="G12" s="8">
        <f>F12-D12</f>
        <v>-130432</v>
      </c>
      <c r="H12" s="9">
        <f>(+F12-D12)/D12</f>
        <v>-0.1046765453658286</v>
      </c>
      <c r="I12" s="9"/>
      <c r="O12" s="10"/>
    </row>
    <row r="13" spans="1:15" ht="15" customHeight="1" x14ac:dyDescent="0.2">
      <c r="C13" s="3" t="s">
        <v>9</v>
      </c>
      <c r="D13" s="8">
        <v>101666</v>
      </c>
      <c r="E13" s="8"/>
      <c r="F13" s="8">
        <f>'[1]2025 Worksheet'!K9</f>
        <v>150000</v>
      </c>
      <c r="G13" s="8">
        <f t="shared" ref="G13:G23" si="0">F13-D13</f>
        <v>48334</v>
      </c>
    </row>
    <row r="14" spans="1:15" ht="15" customHeight="1" x14ac:dyDescent="0.2">
      <c r="C14" s="3" t="s">
        <v>10</v>
      </c>
      <c r="D14" s="8">
        <v>492767</v>
      </c>
      <c r="E14" s="8"/>
      <c r="F14" s="8">
        <f>'[1]2025 Worksheet'!K23</f>
        <v>509142.69</v>
      </c>
      <c r="G14" s="8">
        <f t="shared" si="0"/>
        <v>16375.690000000002</v>
      </c>
    </row>
    <row r="15" spans="1:15" ht="15" customHeight="1" x14ac:dyDescent="0.2">
      <c r="C15" s="3" t="s">
        <v>11</v>
      </c>
      <c r="D15" s="8">
        <v>159790</v>
      </c>
      <c r="E15" s="8"/>
      <c r="F15" s="8">
        <f>'[1]2025 Worksheet'!K95</f>
        <v>167433.92000000001</v>
      </c>
      <c r="G15" s="8">
        <f t="shared" si="0"/>
        <v>7643.9200000000128</v>
      </c>
    </row>
    <row r="16" spans="1:15" ht="15" customHeight="1" x14ac:dyDescent="0.2">
      <c r="C16" s="3" t="s">
        <v>12</v>
      </c>
      <c r="D16" s="8">
        <v>123413</v>
      </c>
      <c r="E16" s="8"/>
      <c r="F16" s="8">
        <f>'[1]2025 Worksheet'!K36</f>
        <v>125238</v>
      </c>
      <c r="G16" s="8">
        <f t="shared" si="0"/>
        <v>1825</v>
      </c>
    </row>
    <row r="17" spans="2:23" ht="15" customHeight="1" x14ac:dyDescent="0.2">
      <c r="C17" s="3" t="s">
        <v>13</v>
      </c>
      <c r="D17" s="8">
        <f>'[1]2025 Worksheet'!E40</f>
        <v>75000</v>
      </c>
      <c r="E17" s="8"/>
      <c r="F17" s="8">
        <f>'[1]2025 Worksheet'!K40</f>
        <v>140000</v>
      </c>
      <c r="G17" s="8">
        <f t="shared" si="0"/>
        <v>65000</v>
      </c>
    </row>
    <row r="18" spans="2:23" ht="15" customHeight="1" x14ac:dyDescent="0.2">
      <c r="C18" s="3" t="s">
        <v>14</v>
      </c>
      <c r="D18" s="8">
        <v>100000</v>
      </c>
      <c r="E18" s="8"/>
      <c r="F18" s="8">
        <f>'[1]2025 Worksheet'!K38</f>
        <v>120000</v>
      </c>
      <c r="G18" s="8">
        <f t="shared" si="0"/>
        <v>20000</v>
      </c>
    </row>
    <row r="19" spans="2:23" ht="15" customHeight="1" x14ac:dyDescent="0.2">
      <c r="C19" s="3" t="s">
        <v>15</v>
      </c>
      <c r="D19" s="8"/>
      <c r="E19" s="8"/>
      <c r="F19" s="8"/>
      <c r="G19" s="8">
        <f t="shared" si="0"/>
        <v>0</v>
      </c>
    </row>
    <row r="20" spans="2:23" ht="15" customHeight="1" x14ac:dyDescent="0.2">
      <c r="C20" s="3" t="s">
        <v>16</v>
      </c>
      <c r="D20" s="8">
        <v>4500</v>
      </c>
      <c r="E20" s="8"/>
      <c r="F20" s="8">
        <f>'[1]2025 Worksheet'!K43</f>
        <v>6000</v>
      </c>
      <c r="G20" s="8">
        <f t="shared" si="0"/>
        <v>1500</v>
      </c>
    </row>
    <row r="21" spans="2:23" ht="15" customHeight="1" x14ac:dyDescent="0.2">
      <c r="C21" s="3" t="s">
        <v>17</v>
      </c>
      <c r="D21" s="8">
        <v>6000</v>
      </c>
      <c r="E21" s="8"/>
      <c r="F21" s="8">
        <f>'[1]2025 Worksheet'!K44</f>
        <v>6000</v>
      </c>
      <c r="G21" s="8">
        <f t="shared" si="0"/>
        <v>0</v>
      </c>
    </row>
    <row r="22" spans="2:23" ht="15" customHeight="1" x14ac:dyDescent="0.2">
      <c r="C22" s="3" t="s">
        <v>18</v>
      </c>
      <c r="D22" s="11">
        <v>0</v>
      </c>
      <c r="E22" s="8"/>
      <c r="F22" s="11">
        <f>'[1]2025 Worksheet'!G45</f>
        <v>0</v>
      </c>
      <c r="G22" s="8">
        <f t="shared" si="0"/>
        <v>0</v>
      </c>
    </row>
    <row r="23" spans="2:23" ht="15" customHeight="1" x14ac:dyDescent="0.2">
      <c r="C23" s="2" t="s">
        <v>19</v>
      </c>
      <c r="D23" s="8">
        <f>SUM(D12:D22)</f>
        <v>2309184</v>
      </c>
      <c r="E23" s="8"/>
      <c r="F23" s="8">
        <f>SUM(F12:F22)</f>
        <v>2339430.61</v>
      </c>
      <c r="G23" s="8">
        <f t="shared" si="0"/>
        <v>30246.60999999987</v>
      </c>
      <c r="H23" s="9">
        <f>(+F23-D23)/D23</f>
        <v>1.309839752917042E-2</v>
      </c>
      <c r="I23" s="9"/>
    </row>
    <row r="24" spans="2:23" ht="8.4499999999999993" customHeight="1" x14ac:dyDescent="0.2">
      <c r="D24" s="8"/>
      <c r="E24" s="8"/>
      <c r="F24" s="8"/>
    </row>
    <row r="25" spans="2:23" ht="15" customHeight="1" x14ac:dyDescent="0.2">
      <c r="B25" s="2" t="s">
        <v>20</v>
      </c>
      <c r="D25" s="8"/>
      <c r="E25" s="8"/>
      <c r="F25" s="8"/>
    </row>
    <row r="26" spans="2:23" ht="15" customHeight="1" x14ac:dyDescent="0.2">
      <c r="C26" s="3" t="s">
        <v>21</v>
      </c>
      <c r="D26" s="8">
        <v>300383</v>
      </c>
      <c r="E26" s="8"/>
      <c r="F26" s="8">
        <f>'[1]2025 Worksheet'!K75</f>
        <v>315552.21248799999</v>
      </c>
      <c r="G26" s="8">
        <f>F26-D26</f>
        <v>15169.21248799999</v>
      </c>
    </row>
    <row r="27" spans="2:23" ht="15" customHeight="1" x14ac:dyDescent="0.2">
      <c r="C27" s="3" t="s">
        <v>22</v>
      </c>
      <c r="D27" s="8">
        <v>582686</v>
      </c>
      <c r="E27" s="8"/>
      <c r="F27" s="8">
        <f>'[1]2025 Worksheet'!K87</f>
        <v>600287.4506349999</v>
      </c>
      <c r="G27" s="8">
        <f t="shared" ref="G27:G40" si="1">F27-D27</f>
        <v>17601.450634999899</v>
      </c>
    </row>
    <row r="28" spans="2:23" ht="15" customHeight="1" x14ac:dyDescent="0.2">
      <c r="C28" s="3" t="s">
        <v>23</v>
      </c>
      <c r="D28" s="8">
        <v>306503</v>
      </c>
      <c r="E28" s="8"/>
      <c r="F28" s="8">
        <f>'[1]2025 Worksheet'!K106</f>
        <v>315052.08824149997</v>
      </c>
      <c r="G28" s="8">
        <f t="shared" si="1"/>
        <v>8549.0882414999651</v>
      </c>
    </row>
    <row r="29" spans="2:23" ht="15" customHeight="1" x14ac:dyDescent="0.2">
      <c r="C29" s="3" t="s">
        <v>24</v>
      </c>
      <c r="D29" s="8">
        <v>75000</v>
      </c>
      <c r="E29" s="8"/>
      <c r="F29" s="8">
        <f>'[1]2025 Worksheet'!K148</f>
        <v>72200</v>
      </c>
      <c r="G29" s="8">
        <f t="shared" si="1"/>
        <v>-2800</v>
      </c>
    </row>
    <row r="30" spans="2:23" ht="15" customHeight="1" x14ac:dyDescent="0.2">
      <c r="C30" s="3" t="s">
        <v>25</v>
      </c>
      <c r="D30" s="8">
        <v>216636</v>
      </c>
      <c r="E30" s="8"/>
      <c r="F30" s="8">
        <f>'[1]2025 Worksheet'!K113</f>
        <v>221298</v>
      </c>
      <c r="G30" s="8">
        <f t="shared" si="1"/>
        <v>4662</v>
      </c>
      <c r="R30" s="12"/>
      <c r="S30" s="13"/>
      <c r="T30" s="13"/>
      <c r="U30" s="13"/>
      <c r="V30" s="13"/>
      <c r="W30" s="13"/>
    </row>
    <row r="31" spans="2:23" ht="15" customHeight="1" x14ac:dyDescent="0.2">
      <c r="C31" s="3" t="s">
        <v>26</v>
      </c>
      <c r="D31" s="8">
        <v>16167</v>
      </c>
      <c r="E31" s="8"/>
      <c r="F31" s="8">
        <f>'[1]2025 Worksheet'!K115</f>
        <v>17705.599999999999</v>
      </c>
      <c r="G31" s="8">
        <f t="shared" si="1"/>
        <v>1538.5999999999985</v>
      </c>
      <c r="N31" s="10"/>
      <c r="R31" s="14"/>
      <c r="S31" s="15"/>
      <c r="T31" s="16"/>
      <c r="U31" s="16"/>
      <c r="V31" s="16"/>
      <c r="W31" s="16"/>
    </row>
    <row r="32" spans="2:23" ht="15" customHeight="1" x14ac:dyDescent="0.2">
      <c r="C32" s="3" t="s">
        <v>27</v>
      </c>
      <c r="D32" s="8">
        <v>256036</v>
      </c>
      <c r="E32" s="8"/>
      <c r="F32" s="8">
        <f>'[1]2025 Worksheet'!K144</f>
        <v>248982.41583826221</v>
      </c>
      <c r="G32" s="8">
        <f t="shared" si="1"/>
        <v>-7053.5841617377882</v>
      </c>
      <c r="N32" s="10"/>
      <c r="R32" s="14"/>
      <c r="S32" s="16"/>
      <c r="T32" s="16"/>
      <c r="U32" s="16"/>
      <c r="V32" s="16"/>
      <c r="W32" s="16"/>
    </row>
    <row r="33" spans="1:23" ht="15" customHeight="1" x14ac:dyDescent="0.2">
      <c r="C33" s="3" t="s">
        <v>28</v>
      </c>
      <c r="D33" s="8">
        <v>58850</v>
      </c>
      <c r="E33" s="8"/>
      <c r="F33" s="8">
        <f>'[1]2025 Worksheet'!K146</f>
        <v>60000</v>
      </c>
      <c r="G33" s="8">
        <f t="shared" si="1"/>
        <v>1150</v>
      </c>
      <c r="R33" s="14"/>
      <c r="S33" s="16"/>
      <c r="T33" s="16"/>
      <c r="U33" s="16"/>
      <c r="V33" s="16"/>
      <c r="W33" s="16"/>
    </row>
    <row r="34" spans="1:23" ht="15" customHeight="1" x14ac:dyDescent="0.2">
      <c r="C34" s="3" t="s">
        <v>29</v>
      </c>
      <c r="D34" s="8">
        <v>23759</v>
      </c>
      <c r="E34" s="8"/>
      <c r="F34" s="8">
        <f>'[1]2025 Worksheet'!K157</f>
        <v>35729.410016180846</v>
      </c>
      <c r="G34" s="8">
        <f t="shared" si="1"/>
        <v>11970.410016180846</v>
      </c>
      <c r="R34" s="14"/>
      <c r="S34" s="16"/>
      <c r="T34" s="16"/>
      <c r="U34" s="16"/>
      <c r="V34" s="16"/>
      <c r="W34" s="16"/>
    </row>
    <row r="35" spans="1:23" ht="15" customHeight="1" x14ac:dyDescent="0.2">
      <c r="C35" s="3" t="s">
        <v>30</v>
      </c>
      <c r="D35" s="8">
        <v>75163</v>
      </c>
      <c r="E35" s="8"/>
      <c r="F35" s="8">
        <f>'[1]2025 Worksheet'!K168</f>
        <v>76968.405647245032</v>
      </c>
      <c r="G35" s="8">
        <f t="shared" si="1"/>
        <v>1805.405647245032</v>
      </c>
      <c r="R35" s="14"/>
      <c r="S35" s="16"/>
      <c r="T35" s="16"/>
      <c r="U35" s="16"/>
      <c r="V35" s="16"/>
      <c r="W35" s="16"/>
    </row>
    <row r="36" spans="1:23" ht="15" customHeight="1" x14ac:dyDescent="0.2">
      <c r="C36" s="3" t="s">
        <v>31</v>
      </c>
      <c r="D36" s="8">
        <v>250001</v>
      </c>
      <c r="E36" s="8"/>
      <c r="F36" s="8">
        <f>'[1]2025 Worksheet'!K187</f>
        <v>198655</v>
      </c>
      <c r="G36" s="8">
        <f t="shared" si="1"/>
        <v>-51346</v>
      </c>
      <c r="R36" s="14"/>
      <c r="S36" s="16"/>
      <c r="T36" s="16"/>
      <c r="U36" s="16"/>
      <c r="V36" s="16"/>
      <c r="W36" s="16"/>
    </row>
    <row r="37" spans="1:23" ht="15" customHeight="1" x14ac:dyDescent="0.2">
      <c r="C37" s="3" t="s">
        <v>13</v>
      </c>
      <c r="D37" s="8">
        <v>60000</v>
      </c>
      <c r="E37" s="8"/>
      <c r="F37" s="8">
        <f>'[1]2025 Worksheet'!K170</f>
        <v>119000</v>
      </c>
      <c r="G37" s="8">
        <f t="shared" si="1"/>
        <v>59000</v>
      </c>
      <c r="R37" s="14"/>
      <c r="S37" s="16"/>
      <c r="T37" s="16"/>
      <c r="U37" s="16"/>
      <c r="V37" s="16"/>
      <c r="W37" s="16"/>
    </row>
    <row r="38" spans="1:23" ht="15" customHeight="1" x14ac:dyDescent="0.2">
      <c r="C38" s="3" t="s">
        <v>15</v>
      </c>
      <c r="D38" s="8">
        <v>88000</v>
      </c>
      <c r="E38" s="8"/>
      <c r="F38" s="8">
        <f>'[1]2025 Worksheet'!K179</f>
        <v>58000</v>
      </c>
      <c r="G38" s="8">
        <f t="shared" si="1"/>
        <v>-30000</v>
      </c>
    </row>
    <row r="39" spans="1:23" ht="15" customHeight="1" x14ac:dyDescent="0.2">
      <c r="C39" s="3" t="s">
        <v>32</v>
      </c>
      <c r="D39" s="11">
        <v>582686</v>
      </c>
      <c r="E39" s="8"/>
      <c r="F39" s="11">
        <f>'[1]2025 Worksheet'!G184</f>
        <v>0</v>
      </c>
      <c r="G39" s="8">
        <f t="shared" si="1"/>
        <v>-582686</v>
      </c>
    </row>
    <row r="40" spans="1:23" ht="15" customHeight="1" x14ac:dyDescent="0.2">
      <c r="C40" s="2" t="s">
        <v>33</v>
      </c>
      <c r="D40" s="8">
        <f>SUM(D26:D39)</f>
        <v>2891870</v>
      </c>
      <c r="E40" s="8"/>
      <c r="F40" s="8">
        <f>'[1]2025 Worksheet'!K194</f>
        <v>2339430.5828661881</v>
      </c>
      <c r="G40" s="8">
        <f t="shared" si="1"/>
        <v>-552439.41713381186</v>
      </c>
      <c r="H40" s="9">
        <f>(+F40-D40)/D40</f>
        <v>-0.19103189878307528</v>
      </c>
      <c r="I40" s="9"/>
    </row>
    <row r="41" spans="1:23" ht="15" customHeight="1" x14ac:dyDescent="0.2">
      <c r="A41" s="5"/>
      <c r="B41" s="5"/>
      <c r="C41" s="5"/>
      <c r="D41" s="5"/>
      <c r="E41" s="5"/>
      <c r="F41" s="5"/>
      <c r="G41" s="5"/>
      <c r="H41" s="5"/>
      <c r="I41" s="5"/>
    </row>
    <row r="42" spans="1:23" ht="25.5" x14ac:dyDescent="0.2">
      <c r="A42" s="5"/>
      <c r="B42" s="5"/>
      <c r="C42" s="12" t="s">
        <v>34</v>
      </c>
      <c r="D42" s="13" t="s">
        <v>35</v>
      </c>
      <c r="E42" s="13"/>
      <c r="F42" s="13" t="s">
        <v>36</v>
      </c>
      <c r="G42" s="13" t="s">
        <v>37</v>
      </c>
      <c r="H42" s="13" t="s">
        <v>38</v>
      </c>
      <c r="I42" s="5"/>
    </row>
    <row r="43" spans="1:23" ht="15" customHeight="1" x14ac:dyDescent="0.2">
      <c r="A43" s="5"/>
      <c r="B43" s="5"/>
      <c r="C43" s="14" t="s">
        <v>39</v>
      </c>
      <c r="D43" s="15">
        <v>660266</v>
      </c>
      <c r="E43" s="16"/>
      <c r="F43" s="16">
        <v>8330</v>
      </c>
      <c r="G43" s="16"/>
      <c r="H43" s="16">
        <f>SUM(D43+F43-G43)</f>
        <v>668596</v>
      </c>
      <c r="I43" s="5"/>
    </row>
    <row r="44" spans="1:23" ht="15" customHeight="1" x14ac:dyDescent="0.2">
      <c r="A44" s="5"/>
      <c r="B44" s="5"/>
      <c r="C44" s="14" t="s">
        <v>40</v>
      </c>
      <c r="D44" s="16">
        <v>724</v>
      </c>
      <c r="E44" s="16"/>
      <c r="F44" s="16">
        <v>12110</v>
      </c>
      <c r="G44" s="16"/>
      <c r="H44" s="16">
        <f t="shared" ref="H44:H49" si="2">SUM(D44+F44-G44)</f>
        <v>12834</v>
      </c>
      <c r="I44" s="5"/>
      <c r="P44" s="12"/>
      <c r="Q44" s="13"/>
      <c r="R44" s="13"/>
      <c r="S44" s="13"/>
      <c r="T44" s="13"/>
      <c r="U44" s="13"/>
    </row>
    <row r="45" spans="1:23" ht="15" customHeight="1" x14ac:dyDescent="0.2">
      <c r="A45" s="5"/>
      <c r="B45" s="5"/>
      <c r="C45" s="14" t="s">
        <v>41</v>
      </c>
      <c r="D45" s="16">
        <v>181456</v>
      </c>
      <c r="E45" s="16"/>
      <c r="F45" s="16">
        <v>3570</v>
      </c>
      <c r="G45" s="16"/>
      <c r="H45" s="16">
        <f>SUM(D45+F45-G45)</f>
        <v>185026</v>
      </c>
      <c r="I45" s="5"/>
      <c r="P45" s="14"/>
      <c r="Q45" s="15"/>
      <c r="R45" s="16"/>
      <c r="S45" s="16"/>
      <c r="T45" s="16"/>
      <c r="U45" s="16"/>
    </row>
    <row r="46" spans="1:23" ht="15" customHeight="1" x14ac:dyDescent="0.2">
      <c r="A46" s="5"/>
      <c r="B46" s="5"/>
      <c r="C46" s="14" t="s">
        <v>42</v>
      </c>
      <c r="D46" s="16">
        <v>160492</v>
      </c>
      <c r="E46" s="16"/>
      <c r="F46" s="16">
        <v>3850</v>
      </c>
      <c r="G46" s="16"/>
      <c r="H46" s="16">
        <f t="shared" si="2"/>
        <v>164342</v>
      </c>
      <c r="I46" s="5"/>
      <c r="P46" s="14"/>
      <c r="Q46" s="16"/>
      <c r="R46" s="16"/>
      <c r="S46" s="16"/>
      <c r="T46" s="16"/>
      <c r="U46" s="16"/>
    </row>
    <row r="47" spans="1:23" ht="15" customHeight="1" x14ac:dyDescent="0.2">
      <c r="A47" s="5"/>
      <c r="B47" s="5"/>
      <c r="C47" s="14" t="s">
        <v>43</v>
      </c>
      <c r="D47" s="16">
        <v>8800</v>
      </c>
      <c r="E47" s="16"/>
      <c r="F47" s="16">
        <v>700</v>
      </c>
      <c r="G47" s="16"/>
      <c r="H47" s="16">
        <f t="shared" si="2"/>
        <v>9500</v>
      </c>
      <c r="I47" s="5"/>
      <c r="P47" s="14"/>
      <c r="Q47" s="16"/>
      <c r="R47" s="16"/>
      <c r="S47" s="16"/>
      <c r="T47" s="16"/>
      <c r="U47" s="16"/>
    </row>
    <row r="48" spans="1:23" ht="15" customHeight="1" x14ac:dyDescent="0.2">
      <c r="A48" s="5"/>
      <c r="B48" s="5"/>
      <c r="C48" s="14" t="s">
        <v>44</v>
      </c>
      <c r="D48" s="16">
        <v>29040</v>
      </c>
      <c r="E48" s="16"/>
      <c r="F48" s="16">
        <v>2310</v>
      </c>
      <c r="G48" s="16"/>
      <c r="H48" s="16">
        <f t="shared" si="2"/>
        <v>31350</v>
      </c>
      <c r="I48" s="5"/>
      <c r="P48" s="14"/>
      <c r="Q48" s="16"/>
      <c r="R48" s="16"/>
      <c r="S48" s="16"/>
      <c r="T48" s="16"/>
      <c r="U48" s="16"/>
    </row>
    <row r="49" spans="1:21" ht="15" customHeight="1" x14ac:dyDescent="0.2">
      <c r="A49" s="5"/>
      <c r="B49" s="5"/>
      <c r="C49" s="14" t="s">
        <v>45</v>
      </c>
      <c r="D49" s="16">
        <v>170357</v>
      </c>
      <c r="E49" s="16"/>
      <c r="F49" s="16">
        <v>4480</v>
      </c>
      <c r="G49" s="16"/>
      <c r="H49" s="16">
        <f t="shared" si="2"/>
        <v>174837</v>
      </c>
      <c r="I49" s="5"/>
      <c r="P49" s="14"/>
      <c r="Q49" s="16"/>
      <c r="R49" s="16"/>
      <c r="S49" s="16"/>
      <c r="T49" s="16"/>
      <c r="U49" s="16"/>
    </row>
    <row r="50" spans="1:21" ht="8.1" customHeight="1" x14ac:dyDescent="0.2">
      <c r="P50" s="14"/>
      <c r="Q50" s="16"/>
      <c r="R50" s="16"/>
      <c r="S50" s="16"/>
      <c r="T50" s="16"/>
      <c r="U50" s="16"/>
    </row>
    <row r="51" spans="1:21" ht="17.25" customHeight="1" x14ac:dyDescent="0.2">
      <c r="P51" s="14"/>
      <c r="Q51" s="16"/>
      <c r="R51" s="16"/>
      <c r="S51" s="16"/>
      <c r="T51" s="16"/>
      <c r="U51" s="16"/>
    </row>
    <row r="52" spans="1:21" ht="17.25" customHeight="1" x14ac:dyDescent="0.2">
      <c r="A52" s="3" t="s">
        <v>46</v>
      </c>
      <c r="P52" s="14"/>
      <c r="Q52" s="16"/>
      <c r="R52" s="16"/>
      <c r="S52" s="16"/>
      <c r="T52" s="16"/>
      <c r="U52" s="16"/>
    </row>
    <row r="53" spans="1:21" ht="14.25" customHeight="1" x14ac:dyDescent="0.2">
      <c r="A53" s="3" t="s">
        <v>47</v>
      </c>
      <c r="P53" s="14"/>
      <c r="Q53" s="16"/>
      <c r="R53" s="16"/>
      <c r="S53" s="16"/>
      <c r="T53" s="16"/>
      <c r="U53" s="16"/>
    </row>
    <row r="54" spans="1:21" ht="15" customHeight="1" x14ac:dyDescent="0.2">
      <c r="A54" s="3" t="s">
        <v>48</v>
      </c>
      <c r="P54" s="14"/>
      <c r="Q54" s="16"/>
      <c r="R54" s="16"/>
      <c r="S54" s="16"/>
      <c r="T54" s="16"/>
      <c r="U54" s="16"/>
    </row>
    <row r="55" spans="1:21" ht="15" customHeight="1" x14ac:dyDescent="0.2">
      <c r="P55" s="14"/>
      <c r="Q55" s="16"/>
      <c r="R55" s="16"/>
      <c r="S55" s="16"/>
      <c r="T55" s="16"/>
      <c r="U55" s="16"/>
    </row>
    <row r="56" spans="1:21" ht="15" customHeight="1" x14ac:dyDescent="0.2">
      <c r="C56" s="3" t="s">
        <v>50</v>
      </c>
    </row>
    <row r="57" spans="1:21" x14ac:dyDescent="0.2">
      <c r="C57" s="3" t="s">
        <v>51</v>
      </c>
    </row>
    <row r="58" spans="1:21" x14ac:dyDescent="0.2">
      <c r="C58" s="3" t="s">
        <v>52</v>
      </c>
    </row>
  </sheetData>
  <mergeCells count="2">
    <mergeCell ref="A1:H1"/>
    <mergeCell ref="A6:H6"/>
  </mergeCells>
  <pageMargins left="0.7" right="0.7" top="0.75" bottom="0.75" header="0.3" footer="0.3"/>
  <pageSetup scale="8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Dull</dc:creator>
  <cp:lastModifiedBy>Megan Dull</cp:lastModifiedBy>
  <cp:lastPrinted>2024-11-15T18:29:40Z</cp:lastPrinted>
  <dcterms:created xsi:type="dcterms:W3CDTF">2024-11-15T18:11:42Z</dcterms:created>
  <dcterms:modified xsi:type="dcterms:W3CDTF">2024-11-15T18:29:46Z</dcterms:modified>
</cp:coreProperties>
</file>