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udget\"/>
    </mc:Choice>
  </mc:AlternateContent>
  <xr:revisionPtr revIDLastSave="0" documentId="8_{2B2AB5DB-06D4-4FF9-A411-087A4A6C9869}" xr6:coauthVersionLast="36" xr6:coauthVersionMax="36" xr10:uidLastSave="{00000000-0000-0000-0000-000000000000}"/>
  <bookViews>
    <workbookView xWindow="0" yWindow="0" windowWidth="20730" windowHeight="1009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I89" i="1"/>
  <c r="H160" i="1"/>
  <c r="H115" i="1"/>
  <c r="H107" i="1"/>
  <c r="H89" i="1"/>
  <c r="H54" i="1"/>
  <c r="H43" i="1"/>
  <c r="H33" i="1"/>
  <c r="H25" i="1"/>
  <c r="J160" i="1" l="1"/>
  <c r="G25" i="1" l="1"/>
  <c r="E25" i="1"/>
  <c r="F25" i="1"/>
  <c r="I25" i="1"/>
  <c r="J25" i="1"/>
  <c r="J54" i="1" l="1"/>
  <c r="J115" i="1"/>
  <c r="I115" i="1"/>
  <c r="I33" i="1" l="1"/>
  <c r="J43" i="1"/>
  <c r="J33" i="1"/>
  <c r="J45" i="1" s="1"/>
  <c r="G115" i="1" l="1"/>
  <c r="F120" i="1" l="1"/>
  <c r="E120" i="1"/>
  <c r="F115" i="1"/>
  <c r="E115" i="1"/>
  <c r="D115" i="1"/>
  <c r="C115" i="1"/>
  <c r="B115" i="1"/>
  <c r="J107" i="1"/>
  <c r="I107" i="1"/>
  <c r="G107" i="1"/>
  <c r="F107" i="1"/>
  <c r="E107" i="1"/>
  <c r="D107" i="1"/>
  <c r="C107" i="1"/>
  <c r="J100" i="1"/>
  <c r="G100" i="1"/>
  <c r="F100" i="1"/>
  <c r="E100" i="1"/>
  <c r="D100" i="1"/>
  <c r="B100" i="1"/>
  <c r="J89" i="1"/>
  <c r="F89" i="1"/>
  <c r="E89" i="1"/>
  <c r="D89" i="1"/>
  <c r="C89" i="1"/>
  <c r="B89" i="1"/>
  <c r="J61" i="1"/>
  <c r="H61" i="1"/>
  <c r="G61" i="1"/>
  <c r="F61" i="1"/>
  <c r="E61" i="1"/>
  <c r="D61" i="1"/>
  <c r="C61" i="1"/>
  <c r="B61" i="1"/>
  <c r="F54" i="1"/>
  <c r="E54" i="1"/>
  <c r="D54" i="1"/>
  <c r="C54" i="1"/>
  <c r="B54" i="1"/>
  <c r="J132" i="1"/>
  <c r="I132" i="1"/>
  <c r="H132" i="1"/>
  <c r="G132" i="1"/>
  <c r="F132" i="1"/>
  <c r="E132" i="1"/>
  <c r="D132" i="1"/>
  <c r="C132" i="1"/>
  <c r="B132" i="1"/>
  <c r="J122" i="1" l="1"/>
  <c r="J135" i="1" s="1"/>
  <c r="I99" i="1"/>
  <c r="I100" i="1" s="1"/>
  <c r="H99" i="1"/>
  <c r="H100" i="1" s="1"/>
  <c r="C99" i="1"/>
  <c r="C100" i="1" s="1"/>
</calcChain>
</file>

<file path=xl/sharedStrings.xml><?xml version="1.0" encoding="utf-8"?>
<sst xmlns="http://schemas.openxmlformats.org/spreadsheetml/2006/main" count="151" uniqueCount="127">
  <si>
    <t>Town of Darien</t>
  </si>
  <si>
    <t>2019 Proposed Budget</t>
  </si>
  <si>
    <t>Expenditures</t>
  </si>
  <si>
    <t>General Government</t>
  </si>
  <si>
    <t>Town Board</t>
  </si>
  <si>
    <t>Town Clerk</t>
  </si>
  <si>
    <t>Office Help</t>
  </si>
  <si>
    <t>Town Treasurer</t>
  </si>
  <si>
    <t>Town Assessor</t>
  </si>
  <si>
    <t>Manufacturing Assessments</t>
  </si>
  <si>
    <t>Accounting</t>
  </si>
  <si>
    <t>Building Inspector Supplies</t>
  </si>
  <si>
    <t>Building Inspector Fees</t>
  </si>
  <si>
    <t>Park Commission</t>
  </si>
  <si>
    <t>Legal</t>
  </si>
  <si>
    <t>Printing &amp; Publication</t>
  </si>
  <si>
    <t>Office Expense</t>
  </si>
  <si>
    <t>Elections</t>
  </si>
  <si>
    <t>Meeting Fees &amp; Travel Expense</t>
  </si>
  <si>
    <t>Insurance</t>
  </si>
  <si>
    <t>Dues</t>
  </si>
  <si>
    <t>Utilities</t>
  </si>
  <si>
    <t>Capital Improvements</t>
  </si>
  <si>
    <t>Park Maintenance</t>
  </si>
  <si>
    <t>Office Supplies</t>
  </si>
  <si>
    <t>Professional Services</t>
  </si>
  <si>
    <t>Per Diem</t>
  </si>
  <si>
    <t>Park Total Expenses</t>
  </si>
  <si>
    <t>Recreation Commission</t>
  </si>
  <si>
    <t>Recreation Program</t>
  </si>
  <si>
    <t>Easter Egg Hunt - Allen's Grove</t>
  </si>
  <si>
    <t>Darien/Fire EMS Haunted Trail</t>
  </si>
  <si>
    <t>Delavan-Darien Recreation Program</t>
  </si>
  <si>
    <t>Recreation Total Expenses</t>
  </si>
  <si>
    <t>Total Government Expenses</t>
  </si>
  <si>
    <t>Spent as</t>
  </si>
  <si>
    <t>Proposed</t>
  </si>
  <si>
    <t>Spent</t>
  </si>
  <si>
    <t>Plan Commission</t>
  </si>
  <si>
    <t>Town Hall Employee Benefits</t>
  </si>
  <si>
    <t>Social Security</t>
  </si>
  <si>
    <t>Health Insurance</t>
  </si>
  <si>
    <t>Retirement</t>
  </si>
  <si>
    <t>Total Town Hall Employee Benefits</t>
  </si>
  <si>
    <t>Public Safety</t>
  </si>
  <si>
    <t>Joint Fire/EMS</t>
  </si>
  <si>
    <t>Fire Department</t>
  </si>
  <si>
    <t>EMS</t>
  </si>
  <si>
    <t>Fire Truck  - Ladder</t>
  </si>
  <si>
    <t>Total Public Safety</t>
  </si>
  <si>
    <t>Public Works Highway</t>
  </si>
  <si>
    <t>Public Works Superintendent</t>
  </si>
  <si>
    <t>Extra Part-time Help</t>
  </si>
  <si>
    <t>Road Supplies</t>
  </si>
  <si>
    <t>Gas &amp; Oil</t>
  </si>
  <si>
    <t>Shop Tools &amp; Equipment</t>
  </si>
  <si>
    <t>Equipment Repair</t>
  </si>
  <si>
    <t>Garage Maintenance</t>
  </si>
  <si>
    <t>Equipment Rental</t>
  </si>
  <si>
    <t>Garage Cleaning</t>
  </si>
  <si>
    <t>Garage Utilities</t>
  </si>
  <si>
    <t>Garage Supplies</t>
  </si>
  <si>
    <t>Bridge Inspection</t>
  </si>
  <si>
    <t>Road Work</t>
  </si>
  <si>
    <t>Recycling</t>
  </si>
  <si>
    <t>Engineering</t>
  </si>
  <si>
    <t>Cemetery Maintenance</t>
  </si>
  <si>
    <t>DOT Testing</t>
  </si>
  <si>
    <t>Fire Department Mowing</t>
  </si>
  <si>
    <t>Total for Public Works</t>
  </si>
  <si>
    <t>Brush Chipper</t>
  </si>
  <si>
    <t>Tractor</t>
  </si>
  <si>
    <t>05 Replacement</t>
  </si>
  <si>
    <t>Equipment Trailer</t>
  </si>
  <si>
    <t>Lawn Mower</t>
  </si>
  <si>
    <t>Public Works Capital</t>
  </si>
  <si>
    <t>Subtotal Public Works</t>
  </si>
  <si>
    <t>Public Works Benefits</t>
  </si>
  <si>
    <t>Subtotal Public Works Benefits</t>
  </si>
  <si>
    <t>Town Hall Maintenance</t>
  </si>
  <si>
    <t>Hall Utilities</t>
  </si>
  <si>
    <t>Hall Maintenance</t>
  </si>
  <si>
    <t>Hall Cleaning</t>
  </si>
  <si>
    <t>Hall Mowing</t>
  </si>
  <si>
    <t>Hall Supplies</t>
  </si>
  <si>
    <t>Subtotal for Hall Maintenance</t>
  </si>
  <si>
    <t>Town Hall Improvement</t>
  </si>
  <si>
    <t>Engineering Office Design</t>
  </si>
  <si>
    <t>Park Lot</t>
  </si>
  <si>
    <t>Total Hall Capital</t>
  </si>
  <si>
    <t>Total Public Works</t>
  </si>
  <si>
    <t>Health and Human Services</t>
  </si>
  <si>
    <t>Darien Cemetery</t>
  </si>
  <si>
    <t>Darien Libray</t>
  </si>
  <si>
    <t>Darien Family Connections</t>
  </si>
  <si>
    <t>Darien Cornfest</t>
  </si>
  <si>
    <t>Darien Cross Irons Fire Association</t>
  </si>
  <si>
    <t>Westpark Improvements</t>
  </si>
  <si>
    <t>Total Health &amp;  Human Services</t>
  </si>
  <si>
    <t>Contingency Fund</t>
  </si>
  <si>
    <t>Total Expense</t>
  </si>
  <si>
    <t>Revenues</t>
  </si>
  <si>
    <t>Local Licenses &amp; Permits</t>
  </si>
  <si>
    <t>State Highway Aid</t>
  </si>
  <si>
    <t>DNR</t>
  </si>
  <si>
    <t>Shared Revenue</t>
  </si>
  <si>
    <t>Shared Trailer Tax</t>
  </si>
  <si>
    <t>Exempt Computer Aide</t>
  </si>
  <si>
    <t>Plan Review Fees</t>
  </si>
  <si>
    <t>Interest</t>
  </si>
  <si>
    <t>Special Fund</t>
  </si>
  <si>
    <t>Money Market Acct. Transfer</t>
  </si>
  <si>
    <t>Town Tax Levy</t>
  </si>
  <si>
    <t>Right of Way Permits</t>
  </si>
  <si>
    <t>TRID - Creek Road</t>
  </si>
  <si>
    <t>TRID - School Section Road</t>
  </si>
  <si>
    <t>Old Fire Station Money Market</t>
  </si>
  <si>
    <t>05 Sale</t>
  </si>
  <si>
    <t>Total Revenues</t>
  </si>
  <si>
    <t>Revenue</t>
  </si>
  <si>
    <t xml:space="preserve"> </t>
  </si>
  <si>
    <t>Transporation Mileage</t>
  </si>
  <si>
    <t>28,627.25 Quarter</t>
  </si>
  <si>
    <t>Andy 2,613. Patrick 8,400.</t>
  </si>
  <si>
    <t>Personal Property Aid</t>
  </si>
  <si>
    <t>Ditch Mower</t>
  </si>
  <si>
    <t>Grasshopper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</si>
</sst>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Fill="1"/>
    <xf numFmtId="44" fontId="0" fillId="0" borderId="0" xfId="0" applyNumberFormat="1"/>
    <xf numFmtId="44" fontId="0" fillId="0" borderId="0" xfId="0" applyNumberFormat="1" applyFill="1"/>
    <xf numFmtId="4" fontId="0" fillId="0" borderId="0" xfId="0" applyNumberFormat="1"/>
    <xf numFmtId="4" fontId="0" fillId="0" borderId="0" xfId="0" applyNumberFormat="1" applyFill="1"/>
    <xf numFmtId="8" fontId="0" fillId="0" borderId="0" xfId="0" applyNumberFormat="1"/>
    <xf numFmtId="6" fontId="0" fillId="0" borderId="0" xfId="0" applyNumberFormat="1"/>
    <xf numFmtId="3" fontId="1" fillId="0" borderId="0" xfId="0" applyNumberFormat="1" applyFont="1"/>
    <xf numFmtId="4" fontId="1" fillId="0" borderId="0" xfId="0" applyNumberFormat="1" applyFont="1"/>
    <xf numFmtId="8" fontId="3" fillId="0" borderId="0" xfId="0" applyNumberFormat="1" applyFont="1"/>
    <xf numFmtId="0" fontId="3" fillId="0" borderId="0" xfId="0" applyFont="1"/>
    <xf numFmtId="10" fontId="3" fillId="0" borderId="0" xfId="0" applyNumberFormat="1" applyFont="1" applyAlignment="1">
      <alignment horizontal="left"/>
    </xf>
    <xf numFmtId="8" fontId="1" fillId="0" borderId="0" xfId="0" applyNumberFormat="1" applyFont="1"/>
    <xf numFmtId="164" fontId="1" fillId="0" borderId="0" xfId="0" applyNumberFormat="1" applyFont="1"/>
    <xf numFmtId="44" fontId="1" fillId="0" borderId="0" xfId="0" applyNumberFormat="1" applyFont="1"/>
    <xf numFmtId="164" fontId="0" fillId="0" borderId="0" xfId="0" applyNumberFormat="1" applyFont="1"/>
    <xf numFmtId="4" fontId="0" fillId="0" borderId="0" xfId="0" applyNumberFormat="1" applyFont="1"/>
    <xf numFmtId="44" fontId="0" fillId="0" borderId="0" xfId="0" applyNumberFormat="1" applyFont="1"/>
    <xf numFmtId="3" fontId="0" fillId="0" borderId="0" xfId="0" applyNumberFormat="1" applyFont="1"/>
    <xf numFmtId="8" fontId="0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tabSelected="1" topLeftCell="B130" zoomScale="130" zoomScaleNormal="130" workbookViewId="0">
      <selection activeCell="J8" sqref="J8"/>
    </sheetView>
  </sheetViews>
  <sheetFormatPr defaultRowHeight="15" x14ac:dyDescent="0.25"/>
  <cols>
    <col min="1" max="1" width="31.7109375" customWidth="1"/>
    <col min="2" max="2" width="10.7109375" customWidth="1"/>
    <col min="3" max="3" width="11" customWidth="1"/>
    <col min="4" max="4" width="10.7109375" customWidth="1"/>
    <col min="5" max="5" width="12.28515625" customWidth="1"/>
    <col min="6" max="6" width="13.42578125" customWidth="1"/>
    <col min="7" max="7" width="14.28515625" customWidth="1"/>
    <col min="8" max="8" width="13.7109375" customWidth="1"/>
    <col min="9" max="9" width="11.85546875" customWidth="1"/>
    <col min="10" max="10" width="15.28515625" customWidth="1"/>
    <col min="11" max="11" width="12.7109375" customWidth="1"/>
  </cols>
  <sheetData>
    <row r="1" spans="1:11" ht="18.75" x14ac:dyDescent="0.3">
      <c r="A1" s="3" t="s">
        <v>0</v>
      </c>
      <c r="B1" s="3"/>
      <c r="C1" s="3"/>
    </row>
    <row r="2" spans="1:11" ht="18.75" x14ac:dyDescent="0.3">
      <c r="A2" s="3" t="s">
        <v>1</v>
      </c>
      <c r="B2" s="3"/>
      <c r="C2" s="3"/>
    </row>
    <row r="3" spans="1:11" ht="18.75" x14ac:dyDescent="0.3">
      <c r="A3" s="3"/>
      <c r="B3" s="3"/>
      <c r="C3" s="3"/>
    </row>
    <row r="5" spans="1:11" x14ac:dyDescent="0.25">
      <c r="A5" s="1" t="s">
        <v>2</v>
      </c>
      <c r="B5" s="1"/>
      <c r="C5" s="1"/>
      <c r="D5" s="1"/>
      <c r="E5" s="1"/>
      <c r="F5" s="1"/>
      <c r="G5" s="4" t="s">
        <v>35</v>
      </c>
      <c r="H5" s="1"/>
      <c r="I5" s="4" t="s">
        <v>37</v>
      </c>
      <c r="J5" s="4" t="s">
        <v>36</v>
      </c>
    </row>
    <row r="6" spans="1:11" x14ac:dyDescent="0.25">
      <c r="A6" s="1" t="s">
        <v>3</v>
      </c>
      <c r="B6" s="4">
        <v>2013</v>
      </c>
      <c r="C6" s="4">
        <v>2014</v>
      </c>
      <c r="D6" s="4">
        <v>2015</v>
      </c>
      <c r="E6" s="4">
        <v>2016</v>
      </c>
      <c r="F6" s="4">
        <v>2017</v>
      </c>
      <c r="G6" s="5">
        <v>43100</v>
      </c>
      <c r="H6" s="4">
        <v>2018</v>
      </c>
      <c r="I6" s="5">
        <v>43373</v>
      </c>
      <c r="J6" s="4">
        <v>2019</v>
      </c>
    </row>
    <row r="7" spans="1:11" x14ac:dyDescent="0.25">
      <c r="A7" t="s">
        <v>4</v>
      </c>
      <c r="B7" s="6">
        <v>28205</v>
      </c>
      <c r="C7" s="6">
        <v>28205</v>
      </c>
      <c r="D7" s="6">
        <v>28205</v>
      </c>
      <c r="E7" s="7">
        <v>28205</v>
      </c>
      <c r="F7" s="8">
        <v>31638.28</v>
      </c>
      <c r="G7" s="12">
        <v>31560</v>
      </c>
      <c r="H7" s="22">
        <v>34200</v>
      </c>
      <c r="I7" s="10">
        <v>25650</v>
      </c>
      <c r="J7" s="12">
        <v>34200</v>
      </c>
    </row>
    <row r="8" spans="1:11" x14ac:dyDescent="0.25">
      <c r="A8" t="s">
        <v>5</v>
      </c>
      <c r="B8" s="6">
        <v>31824</v>
      </c>
      <c r="C8" s="6">
        <v>31824</v>
      </c>
      <c r="D8" s="6">
        <v>32136</v>
      </c>
      <c r="E8" s="7">
        <v>33261</v>
      </c>
      <c r="F8" s="9">
        <v>34261.83</v>
      </c>
      <c r="G8" s="12">
        <v>34241</v>
      </c>
      <c r="H8" s="22">
        <v>35300</v>
      </c>
      <c r="I8" s="10">
        <v>25776.12</v>
      </c>
      <c r="J8" s="12">
        <v>41600</v>
      </c>
    </row>
    <row r="9" spans="1:11" x14ac:dyDescent="0.25">
      <c r="A9" t="s">
        <v>6</v>
      </c>
      <c r="B9" s="6">
        <v>2000</v>
      </c>
      <c r="C9" s="6">
        <v>2000</v>
      </c>
      <c r="D9" s="6">
        <v>1000</v>
      </c>
      <c r="E9" s="6">
        <v>1000</v>
      </c>
      <c r="F9" s="6">
        <v>1000</v>
      </c>
      <c r="G9" s="12">
        <v>157</v>
      </c>
      <c r="H9" s="23">
        <v>1000</v>
      </c>
      <c r="I9" s="6">
        <v>0</v>
      </c>
      <c r="J9" s="6">
        <v>700</v>
      </c>
    </row>
    <row r="10" spans="1:11" x14ac:dyDescent="0.25">
      <c r="A10" t="s">
        <v>7</v>
      </c>
      <c r="B10" s="6">
        <v>13650</v>
      </c>
      <c r="C10" s="6">
        <v>13650</v>
      </c>
      <c r="D10" s="6">
        <v>14060</v>
      </c>
      <c r="E10" s="11">
        <v>15000</v>
      </c>
      <c r="F10" s="8">
        <v>15000</v>
      </c>
      <c r="G10" s="13">
        <v>15000</v>
      </c>
      <c r="H10" s="22">
        <v>15450</v>
      </c>
      <c r="I10" s="10">
        <v>11587.5</v>
      </c>
      <c r="J10" s="12">
        <v>16000</v>
      </c>
    </row>
    <row r="11" spans="1:11" x14ac:dyDescent="0.25">
      <c r="A11" t="s">
        <v>8</v>
      </c>
      <c r="B11" s="6">
        <v>6000</v>
      </c>
      <c r="C11" s="6">
        <v>10900</v>
      </c>
      <c r="D11" s="6">
        <v>10900</v>
      </c>
      <c r="E11" s="6">
        <v>10900</v>
      </c>
      <c r="F11" s="8">
        <v>6200</v>
      </c>
      <c r="G11" s="12">
        <v>6200</v>
      </c>
      <c r="H11" s="24">
        <v>6200</v>
      </c>
      <c r="I11" s="8">
        <v>6200</v>
      </c>
      <c r="J11" s="8">
        <v>6200</v>
      </c>
    </row>
    <row r="12" spans="1:11" x14ac:dyDescent="0.25">
      <c r="A12" t="s">
        <v>9</v>
      </c>
      <c r="B12" s="6">
        <v>1100</v>
      </c>
      <c r="C12" s="6">
        <v>1100</v>
      </c>
      <c r="D12" s="6">
        <v>1100</v>
      </c>
      <c r="E12" s="6">
        <v>1100</v>
      </c>
      <c r="F12" s="6">
        <v>1100</v>
      </c>
      <c r="G12" s="12">
        <v>1063</v>
      </c>
      <c r="H12" s="25">
        <v>1100</v>
      </c>
      <c r="I12" s="10">
        <v>0</v>
      </c>
      <c r="J12" s="10">
        <v>1100</v>
      </c>
    </row>
    <row r="13" spans="1:11" x14ac:dyDescent="0.25">
      <c r="A13" t="s">
        <v>10</v>
      </c>
      <c r="B13" s="6">
        <v>9200</v>
      </c>
      <c r="C13" s="10">
        <v>9225</v>
      </c>
      <c r="D13" s="10">
        <v>9650</v>
      </c>
      <c r="E13" s="10">
        <v>9750</v>
      </c>
      <c r="F13" s="10">
        <v>10175</v>
      </c>
      <c r="G13" s="12">
        <v>9982</v>
      </c>
      <c r="H13" s="23">
        <v>10775</v>
      </c>
      <c r="I13" s="10">
        <v>9963</v>
      </c>
      <c r="J13" s="10">
        <v>11013</v>
      </c>
      <c r="K13" s="17" t="s">
        <v>123</v>
      </c>
    </row>
    <row r="14" spans="1:11" x14ac:dyDescent="0.25">
      <c r="A14" t="s">
        <v>11</v>
      </c>
      <c r="B14" s="6">
        <v>500</v>
      </c>
      <c r="C14" s="6">
        <v>500</v>
      </c>
      <c r="D14" s="6">
        <v>500</v>
      </c>
      <c r="E14" s="6">
        <v>500</v>
      </c>
      <c r="F14" s="6">
        <v>500</v>
      </c>
      <c r="G14" s="12">
        <v>453.9</v>
      </c>
      <c r="H14" s="25">
        <v>500</v>
      </c>
      <c r="I14" s="6">
        <v>0</v>
      </c>
      <c r="J14" s="6">
        <v>500</v>
      </c>
    </row>
    <row r="15" spans="1:11" x14ac:dyDescent="0.25">
      <c r="A15" t="s">
        <v>12</v>
      </c>
      <c r="B15" s="6">
        <v>6000</v>
      </c>
      <c r="C15" s="6">
        <v>6000</v>
      </c>
      <c r="D15" s="10">
        <v>7000</v>
      </c>
      <c r="E15" s="10">
        <v>7000</v>
      </c>
      <c r="F15" s="10">
        <v>7000</v>
      </c>
      <c r="G15" s="10">
        <v>16574.5</v>
      </c>
      <c r="H15" s="23">
        <v>7000</v>
      </c>
      <c r="I15" s="10">
        <v>2499</v>
      </c>
      <c r="J15" s="10">
        <v>7000</v>
      </c>
    </row>
    <row r="16" spans="1:11" x14ac:dyDescent="0.25">
      <c r="A16" t="s">
        <v>14</v>
      </c>
      <c r="B16" s="10">
        <v>35000</v>
      </c>
      <c r="C16" s="10">
        <v>35000</v>
      </c>
      <c r="D16" s="10">
        <v>35000</v>
      </c>
      <c r="E16" s="10">
        <v>35000</v>
      </c>
      <c r="F16" s="10">
        <v>40000</v>
      </c>
      <c r="G16" s="12">
        <v>33375</v>
      </c>
      <c r="H16" s="25">
        <v>40000</v>
      </c>
      <c r="I16" s="10">
        <v>29447.51</v>
      </c>
      <c r="J16" s="10">
        <v>40000</v>
      </c>
    </row>
    <row r="17" spans="1:10" x14ac:dyDescent="0.25">
      <c r="A17" t="s">
        <v>38</v>
      </c>
      <c r="B17" s="6">
        <v>5000</v>
      </c>
      <c r="C17" s="10">
        <v>4000</v>
      </c>
      <c r="D17" s="10">
        <v>4000</v>
      </c>
      <c r="E17" s="10">
        <v>3000</v>
      </c>
      <c r="F17" s="10">
        <v>3000</v>
      </c>
      <c r="G17" s="12">
        <v>2894</v>
      </c>
      <c r="H17" s="23">
        <v>3000</v>
      </c>
      <c r="I17" s="10">
        <v>100</v>
      </c>
      <c r="J17" s="10">
        <v>3000</v>
      </c>
    </row>
    <row r="18" spans="1:10" x14ac:dyDescent="0.25">
      <c r="A18" t="s">
        <v>15</v>
      </c>
      <c r="B18" s="6">
        <v>900</v>
      </c>
      <c r="C18">
        <v>900</v>
      </c>
      <c r="D18">
        <v>900</v>
      </c>
      <c r="E18">
        <v>900</v>
      </c>
      <c r="F18">
        <v>900</v>
      </c>
      <c r="G18" s="12">
        <v>638.86</v>
      </c>
      <c r="H18" s="23">
        <v>2200</v>
      </c>
      <c r="I18" s="10">
        <v>1238.42</v>
      </c>
      <c r="J18" s="10">
        <v>2500</v>
      </c>
    </row>
    <row r="19" spans="1:10" x14ac:dyDescent="0.25">
      <c r="A19" t="s">
        <v>16</v>
      </c>
      <c r="B19" s="10">
        <v>5000</v>
      </c>
      <c r="C19" s="10">
        <v>7500</v>
      </c>
      <c r="D19" s="10">
        <v>7500</v>
      </c>
      <c r="E19" s="10">
        <v>8000</v>
      </c>
      <c r="F19" s="10">
        <v>8000</v>
      </c>
      <c r="G19" s="12">
        <v>14979</v>
      </c>
      <c r="H19" s="26">
        <v>12000</v>
      </c>
      <c r="I19" s="10">
        <v>7954.06</v>
      </c>
      <c r="J19" s="10">
        <v>18000</v>
      </c>
    </row>
    <row r="20" spans="1:10" x14ac:dyDescent="0.25">
      <c r="A20" t="s">
        <v>17</v>
      </c>
      <c r="B20" s="10">
        <v>3500</v>
      </c>
      <c r="C20" s="10">
        <v>4000</v>
      </c>
      <c r="D20" s="10">
        <v>3500</v>
      </c>
      <c r="E20" s="10">
        <v>6000</v>
      </c>
      <c r="F20" s="10">
        <v>6000</v>
      </c>
      <c r="G20" s="12">
        <v>2931</v>
      </c>
      <c r="H20" s="23">
        <v>8000</v>
      </c>
      <c r="I20" s="10">
        <v>4429.47</v>
      </c>
      <c r="J20" s="10">
        <v>7000</v>
      </c>
    </row>
    <row r="21" spans="1:10" x14ac:dyDescent="0.25">
      <c r="A21" t="s">
        <v>18</v>
      </c>
      <c r="B21" s="10">
        <v>1500</v>
      </c>
      <c r="C21" s="10">
        <v>1750</v>
      </c>
      <c r="D21" s="10">
        <v>2000</v>
      </c>
      <c r="E21" s="10">
        <v>2300</v>
      </c>
      <c r="F21" s="10">
        <v>2300</v>
      </c>
      <c r="G21" s="12">
        <v>2826</v>
      </c>
      <c r="H21" s="23">
        <v>2300</v>
      </c>
      <c r="I21" s="10">
        <v>1328.86</v>
      </c>
      <c r="J21" s="10">
        <v>2000</v>
      </c>
    </row>
    <row r="22" spans="1:10" x14ac:dyDescent="0.25">
      <c r="A22" t="s">
        <v>121</v>
      </c>
      <c r="B22" s="6">
        <v>1800</v>
      </c>
      <c r="C22" s="10">
        <v>1800</v>
      </c>
      <c r="D22" s="6">
        <v>2500</v>
      </c>
      <c r="E22" s="6">
        <v>2500</v>
      </c>
      <c r="F22" s="10">
        <v>2500</v>
      </c>
      <c r="G22" s="12">
        <v>2664</v>
      </c>
      <c r="H22" s="23">
        <v>2500</v>
      </c>
      <c r="I22" s="10">
        <v>1921.76</v>
      </c>
      <c r="J22" s="10">
        <v>2500</v>
      </c>
    </row>
    <row r="23" spans="1:10" x14ac:dyDescent="0.25">
      <c r="A23" t="s">
        <v>19</v>
      </c>
      <c r="B23" s="10">
        <v>19005</v>
      </c>
      <c r="C23" s="10">
        <v>22002</v>
      </c>
      <c r="D23" s="10">
        <v>23279</v>
      </c>
      <c r="E23" s="10">
        <v>25000</v>
      </c>
      <c r="F23" s="10">
        <v>20000</v>
      </c>
      <c r="G23" s="12">
        <v>17822</v>
      </c>
      <c r="H23" s="23">
        <v>19000</v>
      </c>
      <c r="I23" s="10">
        <v>11534.92</v>
      </c>
      <c r="J23" s="10">
        <v>18000</v>
      </c>
    </row>
    <row r="24" spans="1:10" x14ac:dyDescent="0.25">
      <c r="A24" t="s">
        <v>20</v>
      </c>
      <c r="B24" s="10">
        <v>850</v>
      </c>
      <c r="C24" s="10">
        <v>850</v>
      </c>
      <c r="D24" s="10">
        <v>850</v>
      </c>
      <c r="E24" s="10">
        <v>950</v>
      </c>
      <c r="F24" s="10">
        <v>950</v>
      </c>
      <c r="G24" s="12">
        <v>1025</v>
      </c>
      <c r="H24" s="26">
        <v>1200</v>
      </c>
      <c r="I24" s="10">
        <v>1122.5</v>
      </c>
      <c r="J24" s="12">
        <v>1300</v>
      </c>
    </row>
    <row r="25" spans="1:10" x14ac:dyDescent="0.25">
      <c r="B25" s="6"/>
      <c r="C25" s="6"/>
      <c r="D25" s="6"/>
      <c r="E25" s="14">
        <f t="shared" ref="E25:J25" si="0">SUM(E7:E24)</f>
        <v>190366</v>
      </c>
      <c r="F25" s="21">
        <f t="shared" si="0"/>
        <v>190525.11</v>
      </c>
      <c r="G25" s="19">
        <f t="shared" si="0"/>
        <v>194386.25999999998</v>
      </c>
      <c r="H25" s="20">
        <f>SUM(H7:H24)</f>
        <v>201725</v>
      </c>
      <c r="I25" s="15">
        <f t="shared" si="0"/>
        <v>140753.12</v>
      </c>
      <c r="J25" s="19">
        <f t="shared" si="0"/>
        <v>212613</v>
      </c>
    </row>
    <row r="26" spans="1:10" x14ac:dyDescent="0.25">
      <c r="A26" s="1" t="s">
        <v>13</v>
      </c>
    </row>
    <row r="27" spans="1:10" x14ac:dyDescent="0.25">
      <c r="A27" s="2" t="s">
        <v>21</v>
      </c>
      <c r="F27" s="10">
        <v>1600</v>
      </c>
      <c r="H27">
        <v>3200</v>
      </c>
      <c r="I27" s="10">
        <v>1539.41</v>
      </c>
      <c r="J27" s="10">
        <v>3200</v>
      </c>
    </row>
    <row r="28" spans="1:10" x14ac:dyDescent="0.25">
      <c r="A28" s="2" t="s">
        <v>22</v>
      </c>
      <c r="F28" s="10">
        <v>2000</v>
      </c>
      <c r="H28" s="10">
        <v>25000</v>
      </c>
      <c r="I28" s="10">
        <v>9026.4599999999991</v>
      </c>
      <c r="J28" s="10">
        <v>20000</v>
      </c>
    </row>
    <row r="29" spans="1:10" x14ac:dyDescent="0.25">
      <c r="A29" s="2" t="s">
        <v>23</v>
      </c>
      <c r="F29" s="10">
        <v>3000</v>
      </c>
      <c r="G29">
        <v>905.86</v>
      </c>
      <c r="H29">
        <v>6000</v>
      </c>
      <c r="I29" s="10">
        <v>3207.99</v>
      </c>
      <c r="J29" s="10">
        <v>8000</v>
      </c>
    </row>
    <row r="30" spans="1:10" x14ac:dyDescent="0.25">
      <c r="A30" s="2" t="s">
        <v>24</v>
      </c>
      <c r="F30" s="10">
        <v>200</v>
      </c>
      <c r="H30">
        <v>200</v>
      </c>
      <c r="I30" s="10">
        <v>0</v>
      </c>
      <c r="J30" s="10">
        <v>200</v>
      </c>
    </row>
    <row r="31" spans="1:10" x14ac:dyDescent="0.25">
      <c r="A31" s="2" t="s">
        <v>25</v>
      </c>
      <c r="F31" s="10">
        <v>1500</v>
      </c>
      <c r="H31">
        <v>1500</v>
      </c>
      <c r="I31" s="10">
        <v>1143.31</v>
      </c>
      <c r="J31" s="10">
        <v>1500</v>
      </c>
    </row>
    <row r="32" spans="1:10" x14ac:dyDescent="0.25">
      <c r="A32" s="2" t="s">
        <v>26</v>
      </c>
      <c r="F32" s="10">
        <v>2300</v>
      </c>
      <c r="H32">
        <v>2300</v>
      </c>
      <c r="I32" s="10">
        <v>2375</v>
      </c>
      <c r="J32" s="10">
        <v>2300</v>
      </c>
    </row>
    <row r="33" spans="1:10" x14ac:dyDescent="0.25">
      <c r="A33" s="1" t="s">
        <v>27</v>
      </c>
      <c r="B33" s="14">
        <v>19100</v>
      </c>
      <c r="C33" s="15">
        <v>10600</v>
      </c>
      <c r="D33" s="15">
        <v>10600</v>
      </c>
      <c r="E33" s="15">
        <v>10600</v>
      </c>
      <c r="F33" s="15">
        <v>102138.74</v>
      </c>
      <c r="G33" s="15">
        <v>91805.72</v>
      </c>
      <c r="H33" s="15">
        <f>SUM(H27:H32)</f>
        <v>38200</v>
      </c>
      <c r="I33" s="15">
        <f>SUM(I27:I32)</f>
        <v>17292.169999999998</v>
      </c>
      <c r="J33" s="15">
        <f>SUM(J27:J32)</f>
        <v>35200</v>
      </c>
    </row>
    <row r="34" spans="1:10" x14ac:dyDescent="0.25">
      <c r="A34" s="1"/>
      <c r="B34" s="14"/>
      <c r="C34" s="15"/>
      <c r="D34" s="15"/>
      <c r="E34" s="15"/>
      <c r="F34" s="15"/>
      <c r="G34" s="15"/>
      <c r="H34" s="15"/>
      <c r="I34" s="1"/>
      <c r="J34" s="15"/>
    </row>
    <row r="35" spans="1:10" x14ac:dyDescent="0.25">
      <c r="A35" s="1"/>
      <c r="B35" s="1"/>
      <c r="C35" s="1"/>
      <c r="D35" s="1"/>
      <c r="E35" s="1"/>
      <c r="F35" s="1"/>
      <c r="G35" s="4" t="s">
        <v>35</v>
      </c>
      <c r="H35" s="1"/>
      <c r="I35" s="4" t="s">
        <v>37</v>
      </c>
      <c r="J35" s="4" t="s">
        <v>36</v>
      </c>
    </row>
    <row r="36" spans="1:10" x14ac:dyDescent="0.25">
      <c r="B36" s="4">
        <v>2013</v>
      </c>
      <c r="C36" s="4">
        <v>2014</v>
      </c>
      <c r="D36" s="4">
        <v>2015</v>
      </c>
      <c r="E36" s="4">
        <v>2016</v>
      </c>
      <c r="F36" s="4">
        <v>2017</v>
      </c>
      <c r="G36" s="5">
        <v>43100</v>
      </c>
      <c r="H36" s="4">
        <v>2018</v>
      </c>
      <c r="I36" s="5">
        <v>43373</v>
      </c>
      <c r="J36" s="4">
        <v>2019</v>
      </c>
    </row>
    <row r="37" spans="1:10" x14ac:dyDescent="0.25">
      <c r="A37" s="1" t="s">
        <v>28</v>
      </c>
    </row>
    <row r="38" spans="1:10" x14ac:dyDescent="0.25">
      <c r="A38" s="2" t="s">
        <v>25</v>
      </c>
      <c r="F38" s="10">
        <v>200</v>
      </c>
      <c r="G38">
        <v>0</v>
      </c>
      <c r="H38">
        <v>200</v>
      </c>
      <c r="I38">
        <v>0</v>
      </c>
      <c r="J38" s="10">
        <v>200</v>
      </c>
    </row>
    <row r="39" spans="1:10" x14ac:dyDescent="0.25">
      <c r="A39" s="2" t="s">
        <v>29</v>
      </c>
      <c r="F39">
        <v>1000</v>
      </c>
      <c r="G39">
        <v>0</v>
      </c>
      <c r="H39" s="10">
        <v>1000</v>
      </c>
      <c r="I39">
        <v>0</v>
      </c>
      <c r="J39" s="10">
        <v>1000</v>
      </c>
    </row>
    <row r="40" spans="1:10" x14ac:dyDescent="0.25">
      <c r="A40" s="2" t="s">
        <v>30</v>
      </c>
      <c r="F40">
        <v>500</v>
      </c>
      <c r="G40">
        <v>500</v>
      </c>
      <c r="H40">
        <v>500</v>
      </c>
      <c r="I40">
        <v>500</v>
      </c>
      <c r="J40" s="8">
        <v>750</v>
      </c>
    </row>
    <row r="41" spans="1:10" x14ac:dyDescent="0.25">
      <c r="A41" s="2" t="s">
        <v>31</v>
      </c>
      <c r="F41">
        <v>500</v>
      </c>
      <c r="G41">
        <v>0</v>
      </c>
      <c r="H41" s="10">
        <v>500</v>
      </c>
      <c r="I41">
        <v>0</v>
      </c>
      <c r="J41" s="10">
        <v>750</v>
      </c>
    </row>
    <row r="42" spans="1:10" x14ac:dyDescent="0.25">
      <c r="A42" s="2" t="s">
        <v>32</v>
      </c>
      <c r="F42" s="10">
        <v>8500</v>
      </c>
      <c r="G42" s="10">
        <v>10625</v>
      </c>
      <c r="H42" s="10">
        <v>8500</v>
      </c>
      <c r="I42" s="10">
        <v>6375</v>
      </c>
      <c r="J42" s="10">
        <v>3000</v>
      </c>
    </row>
    <row r="43" spans="1:10" x14ac:dyDescent="0.25">
      <c r="A43" s="1" t="s">
        <v>33</v>
      </c>
      <c r="B43" s="15">
        <v>12500</v>
      </c>
      <c r="C43" s="15">
        <v>11000</v>
      </c>
      <c r="D43" s="15">
        <v>9500</v>
      </c>
      <c r="E43" s="15">
        <v>12500</v>
      </c>
      <c r="F43" s="15">
        <v>10700</v>
      </c>
      <c r="G43" s="15">
        <v>11125</v>
      </c>
      <c r="H43" s="15">
        <f>SUM(H38:H42)</f>
        <v>10700</v>
      </c>
      <c r="I43" s="15">
        <v>6875</v>
      </c>
      <c r="J43" s="15">
        <f>SUM(J38:J42)</f>
        <v>5700</v>
      </c>
    </row>
    <row r="45" spans="1:10" x14ac:dyDescent="0.25">
      <c r="A45" s="1" t="s">
        <v>34</v>
      </c>
      <c r="B45" s="14">
        <v>202634</v>
      </c>
      <c r="C45" s="15">
        <v>202806</v>
      </c>
      <c r="D45" s="15">
        <v>204180</v>
      </c>
      <c r="E45" s="15">
        <v>213466</v>
      </c>
      <c r="F45" s="15">
        <v>303363.84999999998</v>
      </c>
      <c r="G45" s="15">
        <v>279649.71999999997</v>
      </c>
      <c r="H45" s="15">
        <v>250625</v>
      </c>
      <c r="I45" s="15">
        <v>164920.29</v>
      </c>
      <c r="J45" s="19">
        <f>SUM(J25+J33+J43)</f>
        <v>253513</v>
      </c>
    </row>
    <row r="46" spans="1:10" x14ac:dyDescent="0.25">
      <c r="A46" s="1"/>
    </row>
    <row r="47" spans="1:10" x14ac:dyDescent="0.25">
      <c r="A47" s="1"/>
    </row>
    <row r="48" spans="1:10" x14ac:dyDescent="0.25">
      <c r="B48" s="1"/>
      <c r="C48" s="1"/>
      <c r="D48" s="1"/>
      <c r="E48" s="1"/>
      <c r="F48" s="1"/>
      <c r="G48" s="4" t="s">
        <v>35</v>
      </c>
      <c r="H48" s="1"/>
      <c r="I48" s="4" t="s">
        <v>37</v>
      </c>
      <c r="J48" s="4" t="s">
        <v>36</v>
      </c>
    </row>
    <row r="49" spans="1:11" x14ac:dyDescent="0.25">
      <c r="B49" s="4">
        <v>2013</v>
      </c>
      <c r="C49" s="4">
        <v>2014</v>
      </c>
      <c r="D49" s="4">
        <v>2015</v>
      </c>
      <c r="E49" s="4">
        <v>2016</v>
      </c>
      <c r="F49" s="4">
        <v>2017</v>
      </c>
      <c r="G49" s="5">
        <v>43100</v>
      </c>
      <c r="H49" s="4">
        <v>2018</v>
      </c>
      <c r="I49" s="5">
        <v>43373</v>
      </c>
      <c r="J49" s="4">
        <v>2019</v>
      </c>
    </row>
    <row r="50" spans="1:11" x14ac:dyDescent="0.25">
      <c r="A50" s="1" t="s">
        <v>39</v>
      </c>
    </row>
    <row r="51" spans="1:11" x14ac:dyDescent="0.25">
      <c r="A51" s="2" t="s">
        <v>40</v>
      </c>
      <c r="C51" s="10">
        <v>5712</v>
      </c>
      <c r="D51" s="10">
        <v>5692</v>
      </c>
      <c r="E51" s="10">
        <v>9258</v>
      </c>
      <c r="F51" s="10">
        <v>5044</v>
      </c>
      <c r="H51" s="10">
        <v>6585</v>
      </c>
      <c r="J51" s="10">
        <v>7023</v>
      </c>
      <c r="K51" s="18">
        <v>7.6499999999999999E-2</v>
      </c>
    </row>
    <row r="52" spans="1:11" x14ac:dyDescent="0.25">
      <c r="A52" s="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1" x14ac:dyDescent="0.25">
      <c r="A53" s="2" t="s">
        <v>42</v>
      </c>
      <c r="B53" s="10">
        <v>2271</v>
      </c>
      <c r="C53" s="10">
        <v>2482</v>
      </c>
      <c r="D53" s="10">
        <v>2429</v>
      </c>
      <c r="E53" s="10">
        <v>2195</v>
      </c>
      <c r="F53" s="10">
        <v>2330</v>
      </c>
      <c r="H53" s="10">
        <v>2365</v>
      </c>
      <c r="J53" s="10">
        <v>2725</v>
      </c>
      <c r="K53" s="18">
        <v>6.5500000000000003E-2</v>
      </c>
    </row>
    <row r="54" spans="1:11" x14ac:dyDescent="0.25">
      <c r="A54" s="1" t="s">
        <v>43</v>
      </c>
      <c r="B54">
        <f>SUM(B50:B53)</f>
        <v>2271</v>
      </c>
      <c r="C54" s="10">
        <f>SUM(C51:C53)</f>
        <v>8194</v>
      </c>
      <c r="D54" s="10">
        <f>SUM(D51:D53)</f>
        <v>8121</v>
      </c>
      <c r="E54" s="10">
        <f>SUM(E51:E53)</f>
        <v>11453</v>
      </c>
      <c r="F54" s="10">
        <f>SUM(F51:F53)</f>
        <v>7374</v>
      </c>
      <c r="H54" s="15">
        <f>SUM(H51:H53)</f>
        <v>8950</v>
      </c>
      <c r="J54" s="15">
        <f>SUM(J51:J53)</f>
        <v>9748</v>
      </c>
    </row>
    <row r="56" spans="1:11" x14ac:dyDescent="0.25">
      <c r="A56" s="1" t="s">
        <v>44</v>
      </c>
    </row>
    <row r="57" spans="1:11" x14ac:dyDescent="0.25">
      <c r="A57" s="2" t="s">
        <v>45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 s="10">
        <v>96207</v>
      </c>
      <c r="I57" s="10">
        <v>74007.06</v>
      </c>
      <c r="J57" s="8">
        <v>114509</v>
      </c>
      <c r="K57" s="16" t="s">
        <v>122</v>
      </c>
    </row>
    <row r="58" spans="1:11" x14ac:dyDescent="0.25">
      <c r="A58" s="2" t="s">
        <v>46</v>
      </c>
      <c r="B58" s="10">
        <v>67048</v>
      </c>
      <c r="C58" s="10">
        <v>69247</v>
      </c>
      <c r="D58" s="10">
        <v>72891</v>
      </c>
      <c r="E58" s="10">
        <v>74743</v>
      </c>
      <c r="F58" s="10">
        <v>83054.11</v>
      </c>
      <c r="G58" s="10">
        <v>83054.11</v>
      </c>
      <c r="H58" s="10">
        <v>0</v>
      </c>
      <c r="I58" s="10">
        <v>0</v>
      </c>
      <c r="J58" s="10">
        <v>0</v>
      </c>
    </row>
    <row r="59" spans="1:11" x14ac:dyDescent="0.25">
      <c r="A59" s="2" t="s">
        <v>47</v>
      </c>
      <c r="B59">
        <v>439</v>
      </c>
      <c r="C59" s="10">
        <v>1382</v>
      </c>
      <c r="D59" s="10">
        <v>1698</v>
      </c>
      <c r="E59" s="10">
        <v>8181</v>
      </c>
      <c r="F59" s="10">
        <v>38525.74</v>
      </c>
      <c r="G59" s="10">
        <v>38525.74</v>
      </c>
      <c r="H59" s="10">
        <v>0</v>
      </c>
      <c r="I59" s="10">
        <v>0</v>
      </c>
      <c r="J59" s="10">
        <v>0</v>
      </c>
    </row>
    <row r="60" spans="1:11" x14ac:dyDescent="0.25">
      <c r="A60" s="2" t="s">
        <v>48</v>
      </c>
      <c r="F60" s="10">
        <v>916808</v>
      </c>
      <c r="G60" s="10">
        <v>916808</v>
      </c>
      <c r="H60" s="10">
        <v>0</v>
      </c>
      <c r="I60" s="10">
        <v>0</v>
      </c>
      <c r="J60" s="10">
        <v>0</v>
      </c>
    </row>
    <row r="61" spans="1:11" x14ac:dyDescent="0.25">
      <c r="A61" s="1" t="s">
        <v>49</v>
      </c>
      <c r="B61">
        <f>SUM(B57:B60)</f>
        <v>67487</v>
      </c>
      <c r="C61">
        <f>SUM(C57:C60)</f>
        <v>70629</v>
      </c>
      <c r="D61">
        <f>SUM(D57:D60)</f>
        <v>74589</v>
      </c>
      <c r="E61">
        <f>SUM(E57:E60)</f>
        <v>82924</v>
      </c>
      <c r="F61">
        <f>SUM(F57:F60)</f>
        <v>1038387.85</v>
      </c>
      <c r="G61" s="10">
        <f>SUM(G58:G60)</f>
        <v>1038387.85</v>
      </c>
      <c r="H61" s="15">
        <f>SUM(H57:H60)</f>
        <v>96207</v>
      </c>
      <c r="I61" s="10">
        <v>74007.06</v>
      </c>
      <c r="J61" s="21">
        <f>SUM(J57:J60)</f>
        <v>114509</v>
      </c>
    </row>
    <row r="62" spans="1:11" x14ac:dyDescent="0.25">
      <c r="A62" s="2"/>
    </row>
    <row r="63" spans="1:11" x14ac:dyDescent="0.25">
      <c r="A63" s="2"/>
    </row>
    <row r="64" spans="1:11" x14ac:dyDescent="0.25">
      <c r="A64" s="2"/>
    </row>
    <row r="65" spans="1:10" x14ac:dyDescent="0.25">
      <c r="A65" s="2"/>
    </row>
    <row r="66" spans="1:10" x14ac:dyDescent="0.25">
      <c r="A66" s="2"/>
    </row>
    <row r="67" spans="1:10" x14ac:dyDescent="0.25">
      <c r="A67" s="2"/>
    </row>
    <row r="68" spans="1:10" x14ac:dyDescent="0.25">
      <c r="A68" s="2"/>
      <c r="B68" s="1"/>
      <c r="C68" s="1"/>
      <c r="D68" s="1"/>
      <c r="E68" s="1"/>
      <c r="F68" s="1"/>
      <c r="G68" s="4" t="s">
        <v>35</v>
      </c>
      <c r="H68" s="1"/>
      <c r="I68" s="4" t="s">
        <v>37</v>
      </c>
      <c r="J68" s="4" t="s">
        <v>36</v>
      </c>
    </row>
    <row r="69" spans="1:10" x14ac:dyDescent="0.25">
      <c r="A69" s="1" t="s">
        <v>50</v>
      </c>
      <c r="B69" s="4">
        <v>2013</v>
      </c>
      <c r="C69" s="4">
        <v>2014</v>
      </c>
      <c r="D69" s="4">
        <v>2015</v>
      </c>
      <c r="E69" s="4">
        <v>2016</v>
      </c>
      <c r="F69" s="4">
        <v>2017</v>
      </c>
      <c r="G69" s="5">
        <v>43100</v>
      </c>
      <c r="H69" s="4">
        <v>2018</v>
      </c>
      <c r="I69" s="5">
        <v>43373</v>
      </c>
      <c r="J69" s="4">
        <v>2019</v>
      </c>
    </row>
    <row r="70" spans="1:10" x14ac:dyDescent="0.25">
      <c r="A70" s="2" t="s">
        <v>51</v>
      </c>
      <c r="B70" s="10">
        <v>58277</v>
      </c>
      <c r="C70" s="10">
        <v>58277</v>
      </c>
      <c r="D70" s="10">
        <v>47500</v>
      </c>
      <c r="E70" s="10">
        <v>50000</v>
      </c>
      <c r="F70" s="10">
        <v>51500</v>
      </c>
      <c r="G70" s="10">
        <v>51471.18</v>
      </c>
      <c r="H70" s="10">
        <v>53000</v>
      </c>
      <c r="I70" s="10">
        <v>37731.300000000003</v>
      </c>
      <c r="J70" s="8">
        <v>55697.19</v>
      </c>
    </row>
    <row r="71" spans="1:10" x14ac:dyDescent="0.25">
      <c r="A71" s="2" t="s">
        <v>52</v>
      </c>
      <c r="B71" s="10">
        <v>20000</v>
      </c>
      <c r="C71" s="10">
        <v>25000</v>
      </c>
      <c r="D71" s="10">
        <v>20000</v>
      </c>
      <c r="E71" s="10">
        <v>20000</v>
      </c>
      <c r="F71" s="10">
        <v>20000</v>
      </c>
      <c r="G71" s="10">
        <v>2898.6</v>
      </c>
      <c r="H71" s="10">
        <v>20000</v>
      </c>
      <c r="I71" s="10">
        <v>6849.94</v>
      </c>
      <c r="J71" s="8">
        <v>20000</v>
      </c>
    </row>
    <row r="72" spans="1:10" x14ac:dyDescent="0.25">
      <c r="A72" s="2" t="s">
        <v>53</v>
      </c>
      <c r="B72" s="10">
        <v>20000</v>
      </c>
      <c r="C72" s="6">
        <v>20000</v>
      </c>
      <c r="D72" s="6">
        <v>20000</v>
      </c>
      <c r="E72" s="6">
        <v>20000</v>
      </c>
      <c r="F72" s="10">
        <v>15000</v>
      </c>
      <c r="G72" s="10">
        <v>12052.63</v>
      </c>
      <c r="H72" s="10">
        <v>15000</v>
      </c>
      <c r="I72" s="10">
        <v>9660.65</v>
      </c>
      <c r="J72" s="8">
        <v>15000</v>
      </c>
    </row>
    <row r="73" spans="1:10" x14ac:dyDescent="0.25">
      <c r="A73" s="2" t="s">
        <v>54</v>
      </c>
      <c r="B73" s="10">
        <v>20000</v>
      </c>
      <c r="C73" s="10">
        <v>22000</v>
      </c>
      <c r="D73" s="10">
        <v>25000</v>
      </c>
      <c r="E73" s="10">
        <v>25000</v>
      </c>
      <c r="F73" s="10">
        <v>20000</v>
      </c>
      <c r="G73" s="10">
        <v>15357.1</v>
      </c>
      <c r="H73" s="10">
        <v>20000</v>
      </c>
      <c r="I73" s="10">
        <v>10805.29</v>
      </c>
      <c r="J73" s="8">
        <v>20000</v>
      </c>
    </row>
    <row r="74" spans="1:10" x14ac:dyDescent="0.25">
      <c r="A74" s="2" t="s">
        <v>55</v>
      </c>
      <c r="B74" s="10">
        <v>3000</v>
      </c>
      <c r="C74" s="10">
        <v>2000</v>
      </c>
      <c r="D74" s="10">
        <v>5000</v>
      </c>
      <c r="E74" s="10">
        <v>3000</v>
      </c>
      <c r="F74" s="10">
        <v>3000</v>
      </c>
      <c r="G74" s="10">
        <v>2025.73</v>
      </c>
      <c r="H74" s="10">
        <v>3000</v>
      </c>
      <c r="I74" s="10">
        <v>2119.77</v>
      </c>
      <c r="J74" s="8">
        <v>3000</v>
      </c>
    </row>
    <row r="75" spans="1:10" x14ac:dyDescent="0.25">
      <c r="A75" s="2" t="s">
        <v>56</v>
      </c>
      <c r="B75" s="6">
        <v>10000</v>
      </c>
      <c r="C75" s="10">
        <v>15000</v>
      </c>
      <c r="D75" s="10">
        <v>20000</v>
      </c>
      <c r="E75" s="10">
        <v>20000</v>
      </c>
      <c r="F75" s="10">
        <v>15000</v>
      </c>
      <c r="G75" s="10">
        <v>26770.66</v>
      </c>
      <c r="H75" s="10">
        <v>15000</v>
      </c>
      <c r="I75" s="10">
        <v>11854.17</v>
      </c>
      <c r="J75" s="8">
        <v>15000</v>
      </c>
    </row>
    <row r="76" spans="1:10" x14ac:dyDescent="0.25">
      <c r="A76" s="2" t="s">
        <v>57</v>
      </c>
      <c r="B76" s="10">
        <v>5000</v>
      </c>
      <c r="C76" s="10">
        <v>5000</v>
      </c>
      <c r="D76" s="10">
        <v>5000</v>
      </c>
      <c r="E76" s="10">
        <v>5000</v>
      </c>
      <c r="F76" s="10">
        <v>5000</v>
      </c>
      <c r="G76" s="10">
        <v>5309.36</v>
      </c>
      <c r="H76" s="10">
        <v>5000</v>
      </c>
      <c r="I76" s="10">
        <v>290.07</v>
      </c>
      <c r="J76" s="8">
        <v>9000</v>
      </c>
    </row>
    <row r="77" spans="1:10" x14ac:dyDescent="0.25">
      <c r="A77" s="2" t="s">
        <v>58</v>
      </c>
      <c r="B77" s="10">
        <v>7500</v>
      </c>
      <c r="C77" s="10">
        <v>7500</v>
      </c>
      <c r="D77" s="10">
        <v>7500</v>
      </c>
      <c r="E77" s="10">
        <v>7500</v>
      </c>
      <c r="F77" s="10">
        <v>7000</v>
      </c>
      <c r="G77" s="10">
        <v>1365.19</v>
      </c>
      <c r="H77" s="10">
        <v>6000</v>
      </c>
      <c r="I77" s="10">
        <v>4543.8999999999996</v>
      </c>
      <c r="J77" s="8">
        <v>5000</v>
      </c>
    </row>
    <row r="78" spans="1:10" x14ac:dyDescent="0.25">
      <c r="A78" s="2" t="s">
        <v>59</v>
      </c>
      <c r="B78" s="10">
        <v>1000</v>
      </c>
      <c r="C78" s="10">
        <v>1000</v>
      </c>
      <c r="D78" s="10">
        <v>1000</v>
      </c>
      <c r="E78" s="10">
        <v>750</v>
      </c>
      <c r="F78" s="10">
        <v>750</v>
      </c>
      <c r="G78" s="10">
        <v>855.37</v>
      </c>
      <c r="H78" s="10">
        <v>750</v>
      </c>
      <c r="I78" s="10">
        <v>614.16999999999996</v>
      </c>
      <c r="J78" s="8">
        <v>1000</v>
      </c>
    </row>
    <row r="79" spans="1:10" x14ac:dyDescent="0.25">
      <c r="A79" s="2" t="s">
        <v>60</v>
      </c>
      <c r="B79" s="10">
        <v>10000</v>
      </c>
      <c r="C79" s="10">
        <v>7500</v>
      </c>
      <c r="D79" s="6">
        <v>10000</v>
      </c>
      <c r="E79" s="10">
        <v>10000</v>
      </c>
      <c r="F79" s="10">
        <v>10000</v>
      </c>
      <c r="G79" s="10">
        <v>7248.64</v>
      </c>
      <c r="H79" s="10">
        <v>10000</v>
      </c>
      <c r="I79" s="10">
        <v>5435.85</v>
      </c>
      <c r="J79" s="8">
        <v>9000</v>
      </c>
    </row>
    <row r="80" spans="1:10" x14ac:dyDescent="0.25">
      <c r="A80" s="2" t="s">
        <v>61</v>
      </c>
      <c r="B80" s="10">
        <v>3000</v>
      </c>
      <c r="C80" s="10">
        <v>3000</v>
      </c>
      <c r="D80" s="10">
        <v>3000</v>
      </c>
      <c r="E80" s="10">
        <v>3000</v>
      </c>
      <c r="F80" s="10">
        <v>3000</v>
      </c>
      <c r="G80" s="10">
        <v>3782.48</v>
      </c>
      <c r="H80" s="10">
        <v>3000</v>
      </c>
      <c r="I80" s="10">
        <v>1826.08</v>
      </c>
      <c r="J80" s="8">
        <v>3000</v>
      </c>
    </row>
    <row r="81" spans="1:10" x14ac:dyDescent="0.25">
      <c r="A81" s="2" t="s">
        <v>62</v>
      </c>
      <c r="B81" s="10">
        <v>0</v>
      </c>
      <c r="C81" s="10">
        <v>1200</v>
      </c>
      <c r="D81" s="10">
        <v>1800</v>
      </c>
      <c r="E81" s="10">
        <v>1800</v>
      </c>
      <c r="F81" s="10">
        <v>1500</v>
      </c>
      <c r="G81" s="10">
        <v>0</v>
      </c>
      <c r="H81" s="10">
        <v>1500</v>
      </c>
      <c r="I81" s="10">
        <v>0</v>
      </c>
      <c r="J81" s="8">
        <v>1500</v>
      </c>
    </row>
    <row r="82" spans="1:10" x14ac:dyDescent="0.25">
      <c r="A82" s="2" t="s">
        <v>63</v>
      </c>
      <c r="B82" s="10">
        <v>262500</v>
      </c>
      <c r="C82" s="10">
        <v>250000</v>
      </c>
      <c r="D82" s="10">
        <v>275000</v>
      </c>
      <c r="E82" s="10">
        <v>1125000</v>
      </c>
      <c r="F82" s="10">
        <v>275000</v>
      </c>
      <c r="G82" s="10">
        <v>233089.65</v>
      </c>
      <c r="H82" s="10">
        <v>250000</v>
      </c>
      <c r="I82" s="10">
        <v>214065.82</v>
      </c>
      <c r="J82" s="8">
        <v>535000</v>
      </c>
    </row>
    <row r="83" spans="1:10" x14ac:dyDescent="0.25">
      <c r="A83" s="2" t="s">
        <v>64</v>
      </c>
      <c r="B83" s="10">
        <v>4000</v>
      </c>
      <c r="C83" s="10">
        <v>7500</v>
      </c>
      <c r="D83" s="10">
        <v>5000</v>
      </c>
      <c r="E83" s="10">
        <v>5000</v>
      </c>
      <c r="F83" s="10">
        <v>5000</v>
      </c>
      <c r="G83" s="10">
        <v>3856.06</v>
      </c>
      <c r="H83" s="10">
        <v>5000</v>
      </c>
      <c r="I83" s="10">
        <v>3321.13</v>
      </c>
      <c r="J83" s="8">
        <v>6000</v>
      </c>
    </row>
    <row r="84" spans="1:10" x14ac:dyDescent="0.25">
      <c r="A84" s="2" t="s">
        <v>65</v>
      </c>
      <c r="B84" s="10">
        <v>30000</v>
      </c>
      <c r="C84" s="10">
        <v>30000</v>
      </c>
      <c r="D84" s="10">
        <v>42000</v>
      </c>
      <c r="E84" s="10">
        <v>42000</v>
      </c>
      <c r="F84" s="10">
        <v>5000</v>
      </c>
      <c r="G84" s="10">
        <v>3416.05</v>
      </c>
      <c r="H84" s="10">
        <v>30000</v>
      </c>
      <c r="I84" s="10">
        <v>0</v>
      </c>
      <c r="J84" s="8">
        <v>30000</v>
      </c>
    </row>
    <row r="85" spans="1:10" x14ac:dyDescent="0.25">
      <c r="A85" s="2" t="s">
        <v>66</v>
      </c>
      <c r="B85" s="10">
        <v>7000</v>
      </c>
      <c r="C85" s="10">
        <v>3500</v>
      </c>
      <c r="D85" s="10">
        <v>3500</v>
      </c>
      <c r="E85" s="10">
        <v>3000</v>
      </c>
      <c r="F85" s="10">
        <v>2500</v>
      </c>
      <c r="G85" s="10">
        <v>659.04</v>
      </c>
      <c r="H85" s="10">
        <v>2000</v>
      </c>
      <c r="I85" s="10">
        <v>568.52</v>
      </c>
      <c r="J85" s="8">
        <v>1000</v>
      </c>
    </row>
    <row r="86" spans="1:10" x14ac:dyDescent="0.25">
      <c r="A86" s="2" t="s">
        <v>67</v>
      </c>
      <c r="B86" s="10">
        <v>0</v>
      </c>
      <c r="C86" s="10">
        <v>1500</v>
      </c>
      <c r="D86" s="10">
        <v>1000</v>
      </c>
      <c r="E86" s="10">
        <v>300</v>
      </c>
      <c r="F86" s="10">
        <v>300</v>
      </c>
      <c r="G86" s="10">
        <v>60</v>
      </c>
      <c r="H86" s="10">
        <v>200</v>
      </c>
      <c r="I86" s="10">
        <v>140</v>
      </c>
      <c r="J86" s="8">
        <v>200</v>
      </c>
    </row>
    <row r="87" spans="1:10" x14ac:dyDescent="0.25">
      <c r="A87" s="2" t="s">
        <v>68</v>
      </c>
      <c r="B87" s="10">
        <v>0</v>
      </c>
      <c r="C87" s="10">
        <v>0</v>
      </c>
      <c r="D87" s="10">
        <v>5000</v>
      </c>
      <c r="E87" s="6">
        <v>2500</v>
      </c>
      <c r="F87" s="10">
        <v>1000</v>
      </c>
      <c r="G87" s="10">
        <v>631.08000000000004</v>
      </c>
      <c r="H87" s="10">
        <v>1000</v>
      </c>
      <c r="I87" s="10">
        <v>594.52</v>
      </c>
      <c r="J87" s="8">
        <v>900</v>
      </c>
    </row>
    <row r="88" spans="1:10" x14ac:dyDescent="0.25">
      <c r="A88" s="2" t="s">
        <v>121</v>
      </c>
      <c r="B88" s="10">
        <v>700</v>
      </c>
      <c r="C88" s="10">
        <v>500</v>
      </c>
      <c r="D88" s="10">
        <v>500</v>
      </c>
      <c r="E88" s="10">
        <v>500</v>
      </c>
      <c r="F88" s="10">
        <v>500</v>
      </c>
      <c r="G88" s="10">
        <v>440.9</v>
      </c>
      <c r="H88" s="10">
        <v>500</v>
      </c>
      <c r="I88" s="10">
        <v>239.81</v>
      </c>
      <c r="J88" s="8">
        <v>500</v>
      </c>
    </row>
    <row r="89" spans="1:10" x14ac:dyDescent="0.25">
      <c r="A89" s="1" t="s">
        <v>69</v>
      </c>
      <c r="B89" s="10">
        <f t="shared" ref="B89:J89" si="1">SUM(B70:B88)</f>
        <v>461977</v>
      </c>
      <c r="C89" s="10">
        <f t="shared" si="1"/>
        <v>460477</v>
      </c>
      <c r="D89" s="10">
        <f t="shared" si="1"/>
        <v>497800</v>
      </c>
      <c r="E89" s="10">
        <f t="shared" si="1"/>
        <v>1344350</v>
      </c>
      <c r="F89" s="10">
        <f t="shared" si="1"/>
        <v>441050</v>
      </c>
      <c r="G89" s="15">
        <f t="shared" si="1"/>
        <v>371289.72</v>
      </c>
      <c r="H89" s="15">
        <f t="shared" si="1"/>
        <v>440950</v>
      </c>
      <c r="I89" s="15">
        <f t="shared" si="1"/>
        <v>310660.99000000005</v>
      </c>
      <c r="J89" s="21">
        <f t="shared" si="1"/>
        <v>730797.19</v>
      </c>
    </row>
    <row r="91" spans="1:10" x14ac:dyDescent="0.25">
      <c r="B91" s="1"/>
      <c r="C91" s="1"/>
      <c r="D91" s="1"/>
      <c r="E91" s="1"/>
      <c r="F91" s="1"/>
      <c r="G91" s="4" t="s">
        <v>35</v>
      </c>
      <c r="H91" s="1"/>
      <c r="I91" s="4" t="s">
        <v>37</v>
      </c>
      <c r="J91" s="4" t="s">
        <v>36</v>
      </c>
    </row>
    <row r="92" spans="1:10" x14ac:dyDescent="0.25">
      <c r="B92" s="4">
        <v>2013</v>
      </c>
      <c r="C92" s="4">
        <v>2014</v>
      </c>
      <c r="D92" s="4">
        <v>2015</v>
      </c>
      <c r="E92" s="4">
        <v>2016</v>
      </c>
      <c r="F92" s="4">
        <v>2017</v>
      </c>
      <c r="G92" s="5">
        <v>43100</v>
      </c>
      <c r="H92" s="4">
        <v>2018</v>
      </c>
      <c r="I92" s="5">
        <v>43373</v>
      </c>
      <c r="J92" s="4">
        <v>2019</v>
      </c>
    </row>
    <row r="93" spans="1:10" x14ac:dyDescent="0.25">
      <c r="A93" t="s">
        <v>70</v>
      </c>
      <c r="B93" s="6">
        <v>45000</v>
      </c>
      <c r="C93">
        <v>0</v>
      </c>
      <c r="D93" s="10">
        <v>75000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x14ac:dyDescent="0.25">
      <c r="A94" t="s">
        <v>71</v>
      </c>
      <c r="B94">
        <v>0</v>
      </c>
      <c r="C94">
        <v>0</v>
      </c>
      <c r="D94">
        <v>0</v>
      </c>
      <c r="E94" s="10">
        <v>165000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x14ac:dyDescent="0.25">
      <c r="A95" t="s">
        <v>72</v>
      </c>
      <c r="B95">
        <v>0</v>
      </c>
      <c r="C95">
        <v>0</v>
      </c>
      <c r="D95">
        <v>0</v>
      </c>
      <c r="E95">
        <v>0</v>
      </c>
      <c r="F95" s="10">
        <v>25000</v>
      </c>
      <c r="G95" s="10">
        <v>19029.5</v>
      </c>
      <c r="H95">
        <v>0</v>
      </c>
      <c r="I95">
        <v>0</v>
      </c>
      <c r="J95">
        <v>0</v>
      </c>
    </row>
    <row r="96" spans="1:10" x14ac:dyDescent="0.25">
      <c r="A96" t="s">
        <v>73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1" x14ac:dyDescent="0.25">
      <c r="A97" t="s">
        <v>74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 s="8">
        <v>18000</v>
      </c>
    </row>
    <row r="98" spans="1:11" x14ac:dyDescent="0.25">
      <c r="A98" t="s">
        <v>125</v>
      </c>
      <c r="J98" s="8">
        <v>15000</v>
      </c>
    </row>
    <row r="99" spans="1:11" x14ac:dyDescent="0.25">
      <c r="A99" s="1" t="s">
        <v>75</v>
      </c>
      <c r="B99" s="6"/>
      <c r="C99">
        <f>SUM(C93:C97)</f>
        <v>0</v>
      </c>
      <c r="H99">
        <f>SUM(H93:H97)</f>
        <v>0</v>
      </c>
      <c r="I99">
        <f>SUM(I93:I97)</f>
        <v>0</v>
      </c>
    </row>
    <row r="100" spans="1:11" x14ac:dyDescent="0.25">
      <c r="A100" s="1" t="s">
        <v>76</v>
      </c>
      <c r="B100" s="14">
        <f>SUM(B93:B99)</f>
        <v>45000</v>
      </c>
      <c r="C100" s="1">
        <f>SUM(C99)</f>
        <v>0</v>
      </c>
      <c r="D100" s="15">
        <f>SUM(D93:D99)</f>
        <v>75000</v>
      </c>
      <c r="E100" s="1">
        <f>SUM(E93:E99)</f>
        <v>165000</v>
      </c>
      <c r="F100" s="1">
        <f>SUM(F93:F99)</f>
        <v>25000</v>
      </c>
      <c r="G100" s="1">
        <f>SUM(G93:G99)</f>
        <v>19029.5</v>
      </c>
      <c r="H100" s="1">
        <f>SUM(H99)</f>
        <v>0</v>
      </c>
      <c r="I100" s="1">
        <f>SUM(I99)</f>
        <v>0</v>
      </c>
      <c r="J100" s="21">
        <f>SUM(J93:J99)</f>
        <v>33000</v>
      </c>
    </row>
    <row r="101" spans="1:11" x14ac:dyDescent="0.25">
      <c r="A101" s="1"/>
      <c r="B101" s="6"/>
      <c r="D101" s="10"/>
    </row>
    <row r="103" spans="1:11" x14ac:dyDescent="0.25">
      <c r="A103" s="1" t="s">
        <v>77</v>
      </c>
    </row>
    <row r="104" spans="1:11" x14ac:dyDescent="0.25">
      <c r="A104" s="2" t="s">
        <v>40</v>
      </c>
      <c r="B104">
        <v>0</v>
      </c>
      <c r="C104" s="10">
        <v>6371</v>
      </c>
      <c r="D104" s="10">
        <v>5164</v>
      </c>
      <c r="E104" s="10">
        <v>5355</v>
      </c>
      <c r="F104" s="10">
        <v>3837</v>
      </c>
      <c r="H104" s="10">
        <v>5585</v>
      </c>
      <c r="J104" s="8">
        <v>5790.84</v>
      </c>
      <c r="K104" s="18">
        <v>6.2E-2</v>
      </c>
    </row>
    <row r="105" spans="1:11" x14ac:dyDescent="0.25">
      <c r="A105" s="2" t="s">
        <v>41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 s="8">
        <v>0</v>
      </c>
    </row>
    <row r="106" spans="1:11" x14ac:dyDescent="0.25">
      <c r="A106" s="2" t="s">
        <v>42</v>
      </c>
      <c r="B106">
        <v>0</v>
      </c>
      <c r="C106">
        <v>0</v>
      </c>
      <c r="D106" s="10">
        <v>3705</v>
      </c>
      <c r="E106" s="10">
        <v>3300</v>
      </c>
      <c r="F106" s="10">
        <v>3502</v>
      </c>
      <c r="H106" s="10">
        <v>3551</v>
      </c>
      <c r="I106" s="10">
        <v>0</v>
      </c>
      <c r="J106" s="8">
        <v>3648.17</v>
      </c>
      <c r="K106" s="18">
        <v>6.5500000000000003E-2</v>
      </c>
    </row>
    <row r="107" spans="1:11" x14ac:dyDescent="0.25">
      <c r="A107" s="1" t="s">
        <v>78</v>
      </c>
      <c r="B107" s="1"/>
      <c r="C107" s="15">
        <f t="shared" ref="C107:J107" si="2">SUM(C104:C106)</f>
        <v>6371</v>
      </c>
      <c r="D107" s="15">
        <f t="shared" si="2"/>
        <v>8869</v>
      </c>
      <c r="E107" s="15">
        <f t="shared" si="2"/>
        <v>8655</v>
      </c>
      <c r="F107" s="15">
        <f t="shared" si="2"/>
        <v>7339</v>
      </c>
      <c r="G107" s="15">
        <f t="shared" si="2"/>
        <v>0</v>
      </c>
      <c r="H107" s="15">
        <f>SUM(H104:H106)</f>
        <v>9136</v>
      </c>
      <c r="I107" s="15">
        <f t="shared" si="2"/>
        <v>0</v>
      </c>
      <c r="J107" s="21">
        <f t="shared" si="2"/>
        <v>9439.01</v>
      </c>
    </row>
    <row r="108" spans="1:11" x14ac:dyDescent="0.25">
      <c r="J108" s="8"/>
    </row>
    <row r="109" spans="1:11" x14ac:dyDescent="0.25">
      <c r="A109" s="1" t="s">
        <v>79</v>
      </c>
      <c r="J109" s="8"/>
    </row>
    <row r="110" spans="1:11" x14ac:dyDescent="0.25">
      <c r="A110" t="s">
        <v>80</v>
      </c>
      <c r="B110" s="10">
        <v>4500</v>
      </c>
      <c r="C110" s="10">
        <v>4500</v>
      </c>
      <c r="D110" s="10">
        <v>4500</v>
      </c>
      <c r="E110" s="10">
        <v>4500</v>
      </c>
      <c r="F110" s="10">
        <v>5000</v>
      </c>
      <c r="G110" s="10">
        <v>6025.48</v>
      </c>
      <c r="H110" s="10">
        <v>7500</v>
      </c>
      <c r="I110" s="10">
        <v>6294.95</v>
      </c>
      <c r="J110" s="8">
        <v>8000</v>
      </c>
    </row>
    <row r="111" spans="1:11" x14ac:dyDescent="0.25">
      <c r="A111" s="2" t="s">
        <v>81</v>
      </c>
      <c r="B111" s="10">
        <v>7000</v>
      </c>
      <c r="C111" s="10">
        <v>7000</v>
      </c>
      <c r="D111" s="10">
        <v>7000</v>
      </c>
      <c r="E111" s="10">
        <v>6000</v>
      </c>
      <c r="F111" s="10">
        <v>6000</v>
      </c>
      <c r="G111" s="10">
        <v>7769.55</v>
      </c>
      <c r="H111" s="10">
        <v>9000</v>
      </c>
      <c r="I111" s="10">
        <v>1529.54</v>
      </c>
      <c r="J111" s="8">
        <v>9000</v>
      </c>
    </row>
    <row r="112" spans="1:11" x14ac:dyDescent="0.25">
      <c r="A112" t="s">
        <v>82</v>
      </c>
      <c r="B112" s="10">
        <v>3100</v>
      </c>
      <c r="C112" s="10">
        <v>3000</v>
      </c>
      <c r="D112" s="10">
        <v>2000</v>
      </c>
      <c r="E112" s="10">
        <v>1000</v>
      </c>
      <c r="F112" s="10">
        <v>1000</v>
      </c>
      <c r="G112" s="10">
        <v>1426.02</v>
      </c>
      <c r="H112" s="10">
        <v>1000</v>
      </c>
      <c r="I112" s="10">
        <v>1749.78</v>
      </c>
      <c r="J112" s="8">
        <v>2600</v>
      </c>
    </row>
    <row r="113" spans="1:10" x14ac:dyDescent="0.25">
      <c r="A113" s="2" t="s">
        <v>83</v>
      </c>
      <c r="B113" s="10">
        <v>0</v>
      </c>
      <c r="C113" s="10">
        <v>0</v>
      </c>
      <c r="D113" s="10">
        <v>0</v>
      </c>
      <c r="E113" s="10">
        <v>500</v>
      </c>
      <c r="F113" s="10">
        <v>500</v>
      </c>
      <c r="G113" s="10">
        <v>396.6</v>
      </c>
      <c r="H113" s="10">
        <v>500</v>
      </c>
      <c r="I113" s="10">
        <v>267.01</v>
      </c>
      <c r="J113" s="8">
        <v>500</v>
      </c>
    </row>
    <row r="114" spans="1:10" x14ac:dyDescent="0.25">
      <c r="A114" t="s">
        <v>84</v>
      </c>
      <c r="B114" s="10">
        <v>1500</v>
      </c>
      <c r="C114" s="10">
        <v>1500</v>
      </c>
      <c r="D114" s="10">
        <v>1500</v>
      </c>
      <c r="E114" s="10">
        <v>1500</v>
      </c>
      <c r="F114" s="10">
        <v>1500</v>
      </c>
      <c r="G114" s="10">
        <v>1158.1600000000001</v>
      </c>
      <c r="H114" s="10">
        <v>1500</v>
      </c>
      <c r="I114" s="10">
        <v>711.22</v>
      </c>
      <c r="J114" s="8">
        <v>1500</v>
      </c>
    </row>
    <row r="115" spans="1:10" x14ac:dyDescent="0.25">
      <c r="A115" s="1" t="s">
        <v>85</v>
      </c>
      <c r="B115" s="15">
        <f t="shared" ref="B115:G115" si="3">SUM(B110:B114)</f>
        <v>16100</v>
      </c>
      <c r="C115" s="15">
        <f t="shared" si="3"/>
        <v>16000</v>
      </c>
      <c r="D115" s="15">
        <f t="shared" si="3"/>
        <v>15000</v>
      </c>
      <c r="E115" s="15">
        <f t="shared" si="3"/>
        <v>13500</v>
      </c>
      <c r="F115" s="15">
        <f t="shared" si="3"/>
        <v>14000</v>
      </c>
      <c r="G115" s="15">
        <f t="shared" si="3"/>
        <v>16775.810000000001</v>
      </c>
      <c r="H115" s="15">
        <f>SUM(H110:H114)</f>
        <v>19500</v>
      </c>
      <c r="I115" s="15">
        <f>SUM(I110:I114)</f>
        <v>10552.5</v>
      </c>
      <c r="J115" s="21">
        <f>SUM(J110:J114)</f>
        <v>21600</v>
      </c>
    </row>
    <row r="117" spans="1:10" x14ac:dyDescent="0.25">
      <c r="A117" s="2" t="s">
        <v>86</v>
      </c>
      <c r="F117" s="10">
        <v>259402.38</v>
      </c>
    </row>
    <row r="118" spans="1:10" x14ac:dyDescent="0.25">
      <c r="A118" s="2" t="s">
        <v>87</v>
      </c>
      <c r="E118" s="10">
        <v>9700</v>
      </c>
      <c r="H118" s="10">
        <v>7000</v>
      </c>
    </row>
    <row r="119" spans="1:10" x14ac:dyDescent="0.25">
      <c r="A119" s="2" t="s">
        <v>88</v>
      </c>
    </row>
    <row r="120" spans="1:10" x14ac:dyDescent="0.25">
      <c r="A120" s="1" t="s">
        <v>89</v>
      </c>
      <c r="E120">
        <f>SUM(E117:E119)</f>
        <v>9700</v>
      </c>
      <c r="F120" s="10">
        <f>SUM(F117:F119)</f>
        <v>259402.38</v>
      </c>
      <c r="H120" s="15">
        <v>7000</v>
      </c>
    </row>
    <row r="122" spans="1:10" x14ac:dyDescent="0.25">
      <c r="A122" s="1" t="s">
        <v>90</v>
      </c>
      <c r="F122" s="12">
        <v>740820.9</v>
      </c>
      <c r="J122" s="21">
        <f>SUM(J89+J100+J107+J115)</f>
        <v>794836.2</v>
      </c>
    </row>
    <row r="123" spans="1:10" x14ac:dyDescent="0.25">
      <c r="A123" s="1"/>
      <c r="B123" s="1"/>
      <c r="C123" s="1"/>
      <c r="D123" s="1"/>
      <c r="E123" s="1"/>
      <c r="F123" s="1"/>
      <c r="G123" s="4" t="s">
        <v>35</v>
      </c>
      <c r="H123" s="4"/>
      <c r="I123" s="4" t="s">
        <v>37</v>
      </c>
      <c r="J123" s="4" t="s">
        <v>36</v>
      </c>
    </row>
    <row r="124" spans="1:10" x14ac:dyDescent="0.25">
      <c r="B124" s="4">
        <v>2013</v>
      </c>
      <c r="C124" s="4">
        <v>2014</v>
      </c>
      <c r="D124" s="4">
        <v>2015</v>
      </c>
      <c r="E124" s="4">
        <v>2016</v>
      </c>
      <c r="F124" s="4">
        <v>2017</v>
      </c>
      <c r="G124" s="5">
        <v>43100</v>
      </c>
      <c r="H124" s="4">
        <v>2018</v>
      </c>
      <c r="I124" s="5">
        <v>43373</v>
      </c>
      <c r="J124" s="4">
        <v>2019</v>
      </c>
    </row>
    <row r="125" spans="1:10" x14ac:dyDescent="0.25">
      <c r="A125" s="1" t="s">
        <v>91</v>
      </c>
      <c r="B125" s="10"/>
    </row>
    <row r="126" spans="1:10" x14ac:dyDescent="0.25">
      <c r="A126" s="2" t="s">
        <v>92</v>
      </c>
      <c r="B126" s="10">
        <v>5000</v>
      </c>
      <c r="C126" s="6">
        <v>5000</v>
      </c>
      <c r="D126" s="10">
        <v>5000</v>
      </c>
      <c r="E126" s="10">
        <v>5000</v>
      </c>
      <c r="F126" s="10">
        <v>5000</v>
      </c>
      <c r="G126" s="10">
        <v>5000</v>
      </c>
      <c r="H126" s="10">
        <v>5000</v>
      </c>
      <c r="I126" s="10">
        <v>5000</v>
      </c>
      <c r="J126" s="8">
        <v>6000</v>
      </c>
    </row>
    <row r="127" spans="1:10" x14ac:dyDescent="0.25">
      <c r="A127" s="2" t="s">
        <v>93</v>
      </c>
      <c r="B127" s="10">
        <v>15000</v>
      </c>
      <c r="C127" s="6">
        <v>17400</v>
      </c>
      <c r="D127" s="10">
        <v>15000</v>
      </c>
      <c r="E127" s="10">
        <v>19000</v>
      </c>
      <c r="F127" s="10">
        <v>15000</v>
      </c>
      <c r="G127" s="10">
        <v>15000</v>
      </c>
      <c r="H127" s="10">
        <v>15000</v>
      </c>
      <c r="I127" s="10">
        <v>15000</v>
      </c>
      <c r="J127" s="8">
        <v>15000</v>
      </c>
    </row>
    <row r="128" spans="1:10" x14ac:dyDescent="0.25">
      <c r="A128" s="2" t="s">
        <v>94</v>
      </c>
      <c r="B128" s="10">
        <v>4500</v>
      </c>
      <c r="C128" s="10">
        <v>4500</v>
      </c>
      <c r="D128" s="6">
        <v>4500</v>
      </c>
      <c r="E128" s="10">
        <v>4500</v>
      </c>
      <c r="F128" s="10">
        <v>4500</v>
      </c>
      <c r="G128" s="10">
        <v>4500</v>
      </c>
      <c r="H128" s="10">
        <v>0</v>
      </c>
      <c r="I128" s="10">
        <v>0</v>
      </c>
      <c r="J128" s="8">
        <v>0</v>
      </c>
    </row>
    <row r="129" spans="1:10" x14ac:dyDescent="0.25">
      <c r="A129" s="2" t="s">
        <v>95</v>
      </c>
      <c r="B129" s="10">
        <v>5000</v>
      </c>
      <c r="C129" s="10">
        <v>5000</v>
      </c>
      <c r="D129" s="10">
        <v>5000</v>
      </c>
      <c r="E129" s="10">
        <v>5000</v>
      </c>
      <c r="F129" s="10">
        <v>5000</v>
      </c>
      <c r="G129" s="10">
        <v>5000</v>
      </c>
      <c r="H129" s="10"/>
      <c r="I129" s="10">
        <v>2500</v>
      </c>
      <c r="J129" s="8">
        <v>1250</v>
      </c>
    </row>
    <row r="130" spans="1:10" x14ac:dyDescent="0.25">
      <c r="A130" s="2" t="s">
        <v>96</v>
      </c>
      <c r="B130" s="10">
        <v>0</v>
      </c>
      <c r="C130">
        <v>0</v>
      </c>
      <c r="D130" s="10">
        <v>0</v>
      </c>
      <c r="E130" s="10">
        <v>0</v>
      </c>
      <c r="F130" s="10">
        <v>0</v>
      </c>
      <c r="H130" s="10">
        <v>5000</v>
      </c>
      <c r="I130" s="10">
        <v>5000</v>
      </c>
      <c r="J130" s="8">
        <v>5000</v>
      </c>
    </row>
    <row r="131" spans="1:10" x14ac:dyDescent="0.25">
      <c r="A131" s="2" t="s">
        <v>97</v>
      </c>
      <c r="B131" s="10"/>
      <c r="C131" s="6"/>
      <c r="D131" s="10"/>
      <c r="E131" s="10">
        <v>16278.5</v>
      </c>
      <c r="F131" s="10"/>
      <c r="G131" s="10"/>
      <c r="H131" s="10"/>
      <c r="I131" s="10"/>
      <c r="J131" s="8">
        <v>0</v>
      </c>
    </row>
    <row r="132" spans="1:10" x14ac:dyDescent="0.25">
      <c r="A132" s="1" t="s">
        <v>98</v>
      </c>
      <c r="B132" s="15">
        <f t="shared" ref="B132" si="4">SUM(B125:B131)</f>
        <v>29500</v>
      </c>
      <c r="C132" s="14">
        <f t="shared" ref="C132:J132" si="5">SUM(C126:C131)</f>
        <v>31900</v>
      </c>
      <c r="D132" s="15">
        <f t="shared" si="5"/>
        <v>29500</v>
      </c>
      <c r="E132" s="15">
        <f t="shared" si="5"/>
        <v>49778.5</v>
      </c>
      <c r="F132" s="15">
        <f t="shared" si="5"/>
        <v>29500</v>
      </c>
      <c r="G132" s="15">
        <f t="shared" si="5"/>
        <v>29500</v>
      </c>
      <c r="H132" s="15">
        <f t="shared" si="5"/>
        <v>25000</v>
      </c>
      <c r="I132" s="15">
        <f t="shared" si="5"/>
        <v>27500</v>
      </c>
      <c r="J132" s="21">
        <f t="shared" si="5"/>
        <v>27250</v>
      </c>
    </row>
    <row r="133" spans="1:10" x14ac:dyDescent="0.25">
      <c r="E133" t="s">
        <v>120</v>
      </c>
      <c r="J133" s="8"/>
    </row>
    <row r="134" spans="1:10" x14ac:dyDescent="0.25">
      <c r="A134" s="1" t="s">
        <v>99</v>
      </c>
      <c r="B134" s="10">
        <v>5000</v>
      </c>
      <c r="C134" s="10">
        <v>5000</v>
      </c>
      <c r="D134" s="10">
        <v>5000</v>
      </c>
      <c r="E134" s="6">
        <v>5000</v>
      </c>
      <c r="F134" s="10">
        <v>5000</v>
      </c>
      <c r="G134" s="10">
        <v>2427.75</v>
      </c>
      <c r="H134" s="10">
        <v>5000</v>
      </c>
      <c r="I134" s="10">
        <v>3367.42</v>
      </c>
      <c r="J134" s="8">
        <v>5000</v>
      </c>
    </row>
    <row r="135" spans="1:10" x14ac:dyDescent="0.25">
      <c r="A135" s="1" t="s">
        <v>100</v>
      </c>
      <c r="B135" s="1"/>
      <c r="C135" s="1"/>
      <c r="D135" s="1"/>
      <c r="E135" s="1"/>
      <c r="F135" s="1"/>
      <c r="G135" s="19">
        <v>1145476.96</v>
      </c>
      <c r="H135" s="19">
        <v>824168</v>
      </c>
      <c r="I135" s="1"/>
      <c r="J135" s="19">
        <f>SUM(J45+J54+J61+J122+J132+J134)</f>
        <v>1204856.2</v>
      </c>
    </row>
    <row r="136" spans="1:10" x14ac:dyDescent="0.25">
      <c r="A136" s="1"/>
      <c r="B136" s="1"/>
      <c r="C136" s="1"/>
      <c r="D136" s="1"/>
      <c r="E136" s="1"/>
      <c r="F136" s="1"/>
      <c r="G136" s="4" t="s">
        <v>119</v>
      </c>
      <c r="H136" s="4"/>
      <c r="I136" s="4" t="s">
        <v>119</v>
      </c>
      <c r="J136" s="1" t="s">
        <v>36</v>
      </c>
    </row>
    <row r="137" spans="1:10" x14ac:dyDescent="0.25">
      <c r="A137" s="1"/>
      <c r="B137" s="4">
        <v>2013</v>
      </c>
      <c r="C137" s="4">
        <v>2014</v>
      </c>
      <c r="D137" s="4">
        <v>2015</v>
      </c>
      <c r="E137" s="4">
        <v>2016</v>
      </c>
      <c r="F137" s="4">
        <v>2017</v>
      </c>
      <c r="G137" s="5">
        <v>43100</v>
      </c>
      <c r="H137" s="4">
        <v>2018</v>
      </c>
      <c r="I137" s="5">
        <v>43373</v>
      </c>
      <c r="J137" s="4">
        <v>2019</v>
      </c>
    </row>
    <row r="138" spans="1:10" x14ac:dyDescent="0.25">
      <c r="A138" s="4"/>
      <c r="F138" s="10"/>
    </row>
    <row r="139" spans="1:10" x14ac:dyDescent="0.25">
      <c r="A139" s="1" t="s">
        <v>101</v>
      </c>
    </row>
    <row r="140" spans="1:10" x14ac:dyDescent="0.25">
      <c r="A140" s="2" t="s">
        <v>102</v>
      </c>
      <c r="D140" s="10">
        <v>13000</v>
      </c>
      <c r="E140" s="10">
        <v>13000</v>
      </c>
      <c r="F140" s="10">
        <v>13000</v>
      </c>
      <c r="H140" s="10">
        <v>13000</v>
      </c>
      <c r="J140" s="8">
        <v>13000</v>
      </c>
    </row>
    <row r="141" spans="1:10" x14ac:dyDescent="0.25">
      <c r="A141" s="2" t="s">
        <v>103</v>
      </c>
      <c r="F141" s="10">
        <v>85063</v>
      </c>
      <c r="H141" s="10">
        <v>92867.82</v>
      </c>
      <c r="J141" s="8">
        <v>92287.07</v>
      </c>
    </row>
    <row r="142" spans="1:10" x14ac:dyDescent="0.25">
      <c r="A142" s="2" t="s">
        <v>104</v>
      </c>
      <c r="F142" s="10">
        <v>1100</v>
      </c>
      <c r="H142" s="10">
        <v>1100</v>
      </c>
      <c r="J142" s="8">
        <v>1100</v>
      </c>
    </row>
    <row r="143" spans="1:10" x14ac:dyDescent="0.25">
      <c r="A143" s="2" t="s">
        <v>105</v>
      </c>
      <c r="F143" s="10">
        <v>28776</v>
      </c>
      <c r="H143" s="10">
        <v>28504</v>
      </c>
      <c r="J143" s="8">
        <v>28384.560000000001</v>
      </c>
    </row>
    <row r="144" spans="1:10" x14ac:dyDescent="0.25">
      <c r="A144" s="2" t="s">
        <v>106</v>
      </c>
      <c r="F144" s="10">
        <v>32000</v>
      </c>
      <c r="H144" s="10">
        <v>32000</v>
      </c>
      <c r="J144" s="8">
        <v>32000</v>
      </c>
    </row>
    <row r="145" spans="1:10" x14ac:dyDescent="0.25">
      <c r="A145" s="2" t="s">
        <v>107</v>
      </c>
      <c r="F145" s="10">
        <v>30</v>
      </c>
      <c r="H145" s="10">
        <v>25</v>
      </c>
      <c r="J145" s="8">
        <v>20</v>
      </c>
    </row>
    <row r="146" spans="1:10" x14ac:dyDescent="0.25">
      <c r="A146" s="2" t="s">
        <v>64</v>
      </c>
      <c r="F146" s="10">
        <v>2300</v>
      </c>
      <c r="H146" s="10">
        <v>2500</v>
      </c>
      <c r="J146" s="8">
        <v>2300</v>
      </c>
    </row>
    <row r="147" spans="1:10" x14ac:dyDescent="0.25">
      <c r="A147" s="2" t="s">
        <v>108</v>
      </c>
      <c r="F147" s="10">
        <v>1500</v>
      </c>
      <c r="H147" s="10">
        <v>400</v>
      </c>
      <c r="J147" s="8">
        <v>400</v>
      </c>
    </row>
    <row r="148" spans="1:10" x14ac:dyDescent="0.25">
      <c r="A148" s="2" t="s">
        <v>109</v>
      </c>
      <c r="F148" s="10">
        <v>355000</v>
      </c>
      <c r="H148" s="10">
        <v>340000</v>
      </c>
      <c r="J148" s="8">
        <v>335000</v>
      </c>
    </row>
    <row r="149" spans="1:10" x14ac:dyDescent="0.25">
      <c r="A149" s="2" t="s">
        <v>110</v>
      </c>
      <c r="F149" s="10">
        <v>518209</v>
      </c>
      <c r="H149" s="10">
        <v>250000</v>
      </c>
      <c r="J149" s="8">
        <v>345250</v>
      </c>
    </row>
    <row r="150" spans="1:10" x14ac:dyDescent="0.25">
      <c r="A150" s="2" t="s">
        <v>111</v>
      </c>
      <c r="F150" s="10">
        <v>65577.960000000006</v>
      </c>
      <c r="H150" s="10">
        <v>20376.18</v>
      </c>
      <c r="J150" s="8">
        <v>19810.419999999998</v>
      </c>
    </row>
    <row r="151" spans="1:10" x14ac:dyDescent="0.25">
      <c r="A151" s="2" t="s">
        <v>112</v>
      </c>
      <c r="F151" s="10">
        <v>42421</v>
      </c>
      <c r="H151" s="10">
        <v>42895</v>
      </c>
      <c r="J151" s="8">
        <v>42547</v>
      </c>
    </row>
    <row r="152" spans="1:10" x14ac:dyDescent="0.25">
      <c r="A152" s="2" t="s">
        <v>124</v>
      </c>
      <c r="F152" s="10">
        <v>0</v>
      </c>
      <c r="H152" s="27">
        <v>0</v>
      </c>
      <c r="J152" s="8">
        <v>607.15</v>
      </c>
    </row>
    <row r="153" spans="1:10" x14ac:dyDescent="0.25">
      <c r="A153" s="2" t="s">
        <v>113</v>
      </c>
      <c r="F153" s="10">
        <v>500</v>
      </c>
      <c r="H153" s="10">
        <v>500</v>
      </c>
      <c r="J153" s="8">
        <v>500</v>
      </c>
    </row>
    <row r="154" spans="1:10" x14ac:dyDescent="0.25">
      <c r="A154" s="2" t="s">
        <v>114</v>
      </c>
      <c r="F154" s="10">
        <v>0</v>
      </c>
      <c r="H154" s="10">
        <v>0</v>
      </c>
      <c r="J154" s="27">
        <v>0</v>
      </c>
    </row>
    <row r="155" spans="1:10" x14ac:dyDescent="0.25">
      <c r="A155" s="2" t="s">
        <v>115</v>
      </c>
      <c r="F155" s="10">
        <v>0</v>
      </c>
      <c r="H155" s="10">
        <v>0</v>
      </c>
      <c r="J155" s="8">
        <v>282650</v>
      </c>
    </row>
    <row r="156" spans="1:10" x14ac:dyDescent="0.25">
      <c r="A156" s="2" t="s">
        <v>126</v>
      </c>
      <c r="F156" s="10">
        <v>0</v>
      </c>
      <c r="H156" s="10">
        <v>0</v>
      </c>
      <c r="J156" s="8">
        <v>5000</v>
      </c>
    </row>
    <row r="157" spans="1:10" x14ac:dyDescent="0.25">
      <c r="A157" s="2" t="s">
        <v>125</v>
      </c>
      <c r="F157" s="10">
        <v>0</v>
      </c>
      <c r="J157" s="8">
        <v>4000</v>
      </c>
    </row>
    <row r="158" spans="1:10" x14ac:dyDescent="0.25">
      <c r="A158" s="2" t="s">
        <v>116</v>
      </c>
      <c r="F158" s="10">
        <v>0</v>
      </c>
      <c r="H158" s="10">
        <v>0</v>
      </c>
      <c r="J158" s="8"/>
    </row>
    <row r="159" spans="1:10" x14ac:dyDescent="0.25">
      <c r="A159" s="2" t="s">
        <v>117</v>
      </c>
      <c r="F159" s="10">
        <v>0</v>
      </c>
      <c r="J159" s="8">
        <v>0</v>
      </c>
    </row>
    <row r="160" spans="1:10" x14ac:dyDescent="0.25">
      <c r="A160" s="1" t="s">
        <v>118</v>
      </c>
      <c r="F160" s="15">
        <v>1145476.96</v>
      </c>
      <c r="G160" s="1"/>
      <c r="H160" s="15">
        <f>SUM(H140:H159)</f>
        <v>824168.00000000012</v>
      </c>
      <c r="I160" s="1"/>
      <c r="J160" s="21">
        <f>SUM(J140:J159)</f>
        <v>1204856.2000000002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2018-10-03T18:12:30Z</cp:lastPrinted>
  <dcterms:created xsi:type="dcterms:W3CDTF">2018-09-04T19:44:23Z</dcterms:created>
  <dcterms:modified xsi:type="dcterms:W3CDTF">2018-10-04T14:14:14Z</dcterms:modified>
</cp:coreProperties>
</file>