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6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'Sheet1'!$A$1:$F$106</definedName>
  </definedNames>
  <calcPr fullCalcOnLoad="1"/>
</workbook>
</file>

<file path=xl/sharedStrings.xml><?xml version="1.0" encoding="utf-8"?>
<sst xmlns="http://schemas.openxmlformats.org/spreadsheetml/2006/main" count="102" uniqueCount="97">
  <si>
    <t>BUDGET</t>
  </si>
  <si>
    <t>Fire - Misc. Revenues</t>
  </si>
  <si>
    <t>Fire Insurance Dues</t>
  </si>
  <si>
    <t>State Shared Revenues</t>
  </si>
  <si>
    <t>Local Transportation Aid</t>
  </si>
  <si>
    <t>Woodland, Managed forest &amp; PILT Tax</t>
  </si>
  <si>
    <t>Mobile Home Fees</t>
  </si>
  <si>
    <t>Liquor and Bartender Licenses</t>
  </si>
  <si>
    <t>Cable TV Franchise Fees</t>
  </si>
  <si>
    <t>Dog Licenses</t>
  </si>
  <si>
    <t>Rental Income</t>
  </si>
  <si>
    <t>Building Permits</t>
  </si>
  <si>
    <t>Interest on Investments</t>
  </si>
  <si>
    <t>Town Board</t>
  </si>
  <si>
    <t>Attorney</t>
  </si>
  <si>
    <t>Assessor</t>
  </si>
  <si>
    <t>Board of Review</t>
  </si>
  <si>
    <t>Monthly Accounting</t>
  </si>
  <si>
    <t>Audit Cost</t>
  </si>
  <si>
    <t>Elections</t>
  </si>
  <si>
    <t>Animal Control Officer</t>
  </si>
  <si>
    <t>Fire Department</t>
  </si>
  <si>
    <t>Highway Maintenance &amp; Stone</t>
  </si>
  <si>
    <t>Highway Construction</t>
  </si>
  <si>
    <t>Smear Patch/Seal</t>
  </si>
  <si>
    <t>Snow Removal</t>
  </si>
  <si>
    <t>Town Vehicle Maintenance</t>
  </si>
  <si>
    <t>Park Expense</t>
  </si>
  <si>
    <t>State Building Inspector</t>
  </si>
  <si>
    <t>Municipal Buildings - Utilities, maint'</t>
  </si>
  <si>
    <t>Insurance</t>
  </si>
  <si>
    <t>First Responders</t>
  </si>
  <si>
    <t>Long Term Debt (Principal &amp; Interest)</t>
  </si>
  <si>
    <t>Planning Committee</t>
  </si>
  <si>
    <t>Payroll Taxes (Soc Security &amp; Medicare)</t>
  </si>
  <si>
    <t>TOWN REVENUES</t>
  </si>
  <si>
    <t xml:space="preserve"> </t>
  </si>
  <si>
    <t>Vehicle Fuel and Oil</t>
  </si>
  <si>
    <t>Recycling Reimbursement</t>
  </si>
  <si>
    <t>TAXES:</t>
  </si>
  <si>
    <t>INTERGOVERNMENTAL:</t>
  </si>
  <si>
    <t>Exempt Computer Aid</t>
  </si>
  <si>
    <t>LICENSES AND PERMITS:</t>
  </si>
  <si>
    <t>PUBLIC CHARGES FOR SERVICES:</t>
  </si>
  <si>
    <t>MISCELLANEOUS:</t>
  </si>
  <si>
    <t>TOTAL REVENUES</t>
  </si>
  <si>
    <t>GENERAL GOVERNMENT:</t>
  </si>
  <si>
    <t>OTHER GENERAL GOVERNMENT:</t>
  </si>
  <si>
    <t>PUBLIC SAFETY:</t>
  </si>
  <si>
    <t>PUBLIC WORKS:</t>
  </si>
  <si>
    <t>RECREATION:</t>
  </si>
  <si>
    <t>CONSERVATION &amp; DEVELOPMENT:</t>
  </si>
  <si>
    <t>CAPITAL PROJECTS:</t>
  </si>
  <si>
    <t>DEBT SERVICE:</t>
  </si>
  <si>
    <t>TOTAL TAXES:</t>
  </si>
  <si>
    <t>TOTAL INTERGOVERNMENTAL:</t>
  </si>
  <si>
    <t>TOTAL LICENSES &amp; PERMITS:</t>
  </si>
  <si>
    <t>TOTAL GENERAL GOVERNMENT:</t>
  </si>
  <si>
    <t>TOTAL OTHER GENERAL GOVT:</t>
  </si>
  <si>
    <t>TOTAL PUBLIC SAFETY:</t>
  </si>
  <si>
    <t>TOTAL PUBLIC WORKS:</t>
  </si>
  <si>
    <t>TOTAL RECREATION:</t>
  </si>
  <si>
    <t>TOTAL CONSERVATION &amp; DEV:</t>
  </si>
  <si>
    <t>TOTAL CAPITAL PROJECTS:</t>
  </si>
  <si>
    <t>TOTAL EXPENDITURES:</t>
  </si>
  <si>
    <t>TOTAL DEBT SERVICE:</t>
  </si>
  <si>
    <t>TOWN OF CENTER BUDGET SUMMARY</t>
  </si>
  <si>
    <t>TOTAL PUBLIC CHRG FOR SERV:</t>
  </si>
  <si>
    <t>TOTAL MISCELLANEOUS:</t>
  </si>
  <si>
    <t>TOWN EXPENDITURES</t>
  </si>
  <si>
    <t>Use Value Penalty</t>
  </si>
  <si>
    <t>Clerk/Treasurer &amp; Admin Expenses</t>
  </si>
  <si>
    <t>Refuse  Collection</t>
  </si>
  <si>
    <t>Recycling Collection</t>
  </si>
  <si>
    <t>Town Building Inspector</t>
  </si>
  <si>
    <t xml:space="preserve">Local Tax </t>
  </si>
  <si>
    <t>MILL RATE</t>
  </si>
  <si>
    <t>Cash Balance Applied - Revaluation Fee</t>
  </si>
  <si>
    <t>EST ACTUAL</t>
  </si>
  <si>
    <t>Misc Revenues - salvage, whey permits, etc</t>
  </si>
  <si>
    <t xml:space="preserve"> BUDGET</t>
  </si>
  <si>
    <t>Lawn Mower</t>
  </si>
  <si>
    <t xml:space="preserve">Cash Balance Applied - </t>
  </si>
  <si>
    <t>2017 = $1.33                       EXPENSES</t>
  </si>
  <si>
    <t>2016 = $1.35                        REVENUE</t>
  </si>
  <si>
    <t>Fire Dept - Replace Brush Truck</t>
  </si>
  <si>
    <t>Refuse/Collection/Spec Assess</t>
  </si>
  <si>
    <t>Fire Dept 2% Ins Dues/Length of Service</t>
  </si>
  <si>
    <t>First Responders Length of Service</t>
  </si>
  <si>
    <t>Generator for Town Hall</t>
  </si>
  <si>
    <t>2018 = $1.35                      NET BALANCE</t>
  </si>
  <si>
    <t>2020  BUDGET</t>
  </si>
  <si>
    <t>2019 BUDGET</t>
  </si>
  <si>
    <t>2020 EST</t>
  </si>
  <si>
    <t>2021  BUDGET</t>
  </si>
  <si>
    <t>Video Service Franchise Fee Aid</t>
  </si>
  <si>
    <t>County Sales Tax Revenue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</si>
</sst>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-[$؋-48C]* #,##0_-;_-[$؋-48C]* #,##0\-;_-[$؋-48C]* &quot;-&quot;_-;_-@_-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4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u val="doubleAccounting"/>
      <sz val="11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u val="doubleAccounting"/>
      <sz val="11"/>
      <color indexed="10"/>
      <name val="Times New Roman"/>
      <family val="1"/>
    </font>
    <font>
      <u val="singleAccounting"/>
      <sz val="11"/>
      <color indexed="8"/>
      <name val="Times New Roman"/>
      <family val="1"/>
    </font>
    <font>
      <u val="doubleAccounting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doubleAccounting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doubleAccounting"/>
      <sz val="11"/>
      <color rgb="FFFF0000"/>
      <name val="Times New Roman"/>
      <family val="1"/>
    </font>
    <font>
      <u val="singleAccounting"/>
      <sz val="11"/>
      <color theme="1"/>
      <name val="Times New Roman"/>
      <family val="1"/>
    </font>
    <font>
      <u val="doub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u val="doubleAccounting"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1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/>
    </xf>
    <xf numFmtId="42" fontId="14" fillId="0" borderId="0" xfId="0" applyNumberFormat="1" applyFont="1" applyAlignment="1">
      <alignment/>
    </xf>
    <xf numFmtId="42" fontId="11" fillId="0" borderId="0" xfId="0" applyNumberFormat="1" applyFont="1" applyAlignment="1">
      <alignment/>
    </xf>
    <xf numFmtId="0" fontId="1" fillId="0" borderId="0" xfId="0" applyFont="1" applyAlignment="1">
      <alignment/>
    </xf>
    <xf numFmtId="42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42" fontId="10" fillId="0" borderId="11" xfId="0" applyNumberFormat="1" applyFont="1" applyBorder="1" applyAlignment="1">
      <alignment horizontal="right"/>
    </xf>
    <xf numFmtId="42" fontId="11" fillId="0" borderId="11" xfId="0" applyNumberFormat="1" applyFont="1" applyBorder="1" applyAlignment="1">
      <alignment horizontal="right"/>
    </xf>
    <xf numFmtId="42" fontId="10" fillId="0" borderId="12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2" fontId="16" fillId="0" borderId="0" xfId="0" applyNumberFormat="1" applyFont="1" applyAlignment="1">
      <alignment horizontal="center"/>
    </xf>
    <xf numFmtId="41" fontId="57" fillId="0" borderId="0" xfId="0" applyNumberFormat="1" applyFont="1" applyAlignment="1">
      <alignment/>
    </xf>
    <xf numFmtId="41" fontId="58" fillId="0" borderId="0" xfId="0" applyNumberFormat="1" applyFont="1" applyAlignment="1">
      <alignment/>
    </xf>
    <xf numFmtId="0" fontId="56" fillId="0" borderId="0" xfId="0" applyFont="1" applyAlignment="1">
      <alignment/>
    </xf>
    <xf numFmtId="42" fontId="59" fillId="0" borderId="0" xfId="0" applyNumberFormat="1" applyFont="1" applyAlignment="1">
      <alignment/>
    </xf>
    <xf numFmtId="42" fontId="58" fillId="0" borderId="10" xfId="0" applyNumberFormat="1" applyFont="1" applyBorder="1" applyAlignment="1">
      <alignment/>
    </xf>
    <xf numFmtId="42" fontId="57" fillId="0" borderId="0" xfId="0" applyNumberFormat="1" applyFont="1" applyAlignment="1">
      <alignment/>
    </xf>
    <xf numFmtId="41" fontId="60" fillId="0" borderId="0" xfId="0" applyNumberFormat="1" applyFont="1" applyAlignment="1">
      <alignment/>
    </xf>
    <xf numFmtId="41" fontId="57" fillId="0" borderId="0" xfId="0" applyNumberFormat="1" applyFont="1" applyAlignment="1">
      <alignment horizontal="right"/>
    </xf>
    <xf numFmtId="37" fontId="57" fillId="0" borderId="0" xfId="0" applyNumberFormat="1" applyFont="1" applyAlignment="1">
      <alignment horizontal="right"/>
    </xf>
    <xf numFmtId="42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42" fontId="64" fillId="0" borderId="0" xfId="0" applyNumberFormat="1" applyFont="1" applyAlignment="1">
      <alignment/>
    </xf>
    <xf numFmtId="42" fontId="60" fillId="0" borderId="0" xfId="0" applyNumberFormat="1" applyFont="1" applyAlignment="1">
      <alignment/>
    </xf>
    <xf numFmtId="0" fontId="65" fillId="0" borderId="0" xfId="0" applyFont="1" applyBorder="1" applyAlignment="1">
      <alignment horizontal="right"/>
    </xf>
    <xf numFmtId="42" fontId="57" fillId="0" borderId="11" xfId="0" applyNumberFormat="1" applyFont="1" applyBorder="1" applyAlignment="1">
      <alignment horizontal="right"/>
    </xf>
    <xf numFmtId="42" fontId="60" fillId="0" borderId="11" xfId="0" applyNumberFormat="1" applyFont="1" applyBorder="1" applyAlignment="1">
      <alignment horizontal="right"/>
    </xf>
    <xf numFmtId="42" fontId="57" fillId="0" borderId="12" xfId="0" applyNumberFormat="1" applyFont="1" applyBorder="1" applyAlignment="1">
      <alignment/>
    </xf>
    <xf numFmtId="0" fontId="56" fillId="0" borderId="0" xfId="0" applyFont="1" applyAlignment="1">
      <alignment/>
    </xf>
    <xf numFmtId="37" fontId="58" fillId="0" borderId="0" xfId="0" applyNumberFormat="1" applyFont="1" applyAlignment="1">
      <alignment horizontal="right"/>
    </xf>
    <xf numFmtId="42" fontId="66" fillId="0" borderId="0" xfId="0" applyNumberFormat="1" applyFont="1" applyAlignment="1">
      <alignment/>
    </xf>
    <xf numFmtId="42" fontId="56" fillId="0" borderId="10" xfId="0" applyNumberFormat="1" applyFont="1" applyBorder="1" applyAlignment="1">
      <alignment/>
    </xf>
    <xf numFmtId="37" fontId="57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zoomScalePageLayoutView="0" workbookViewId="0" topLeftCell="A1">
      <selection activeCell="E104" sqref="E104"/>
    </sheetView>
  </sheetViews>
  <sheetFormatPr defaultColWidth="9.140625" defaultRowHeight="15"/>
  <cols>
    <col min="1" max="1" width="35.421875" style="1" customWidth="1"/>
    <col min="2" max="3" width="13.57421875" style="1" customWidth="1"/>
    <col min="4" max="4" width="14.140625" style="1" customWidth="1"/>
    <col min="5" max="5" width="16.28125" style="1" customWidth="1"/>
    <col min="6" max="6" width="2.28125" style="1" customWidth="1"/>
    <col min="7" max="16384" width="9.140625" style="1" customWidth="1"/>
  </cols>
  <sheetData>
    <row r="1" spans="1:5" ht="16.5" customHeight="1">
      <c r="A1" s="54" t="s">
        <v>66</v>
      </c>
      <c r="B1" s="54"/>
      <c r="C1" s="54"/>
      <c r="D1" s="54"/>
      <c r="E1" s="54"/>
    </row>
    <row r="2" spans="1:5" ht="14.25">
      <c r="A2" s="2">
        <v>44109</v>
      </c>
      <c r="B2" s="3">
        <v>2019</v>
      </c>
      <c r="C2" s="4">
        <v>2020</v>
      </c>
      <c r="D2" s="3">
        <v>2020</v>
      </c>
      <c r="E2" s="4">
        <v>2021</v>
      </c>
    </row>
    <row r="3" spans="1:5" ht="14.25">
      <c r="A3" s="5" t="s">
        <v>35</v>
      </c>
      <c r="B3" s="6" t="s">
        <v>80</v>
      </c>
      <c r="C3" s="6" t="s">
        <v>0</v>
      </c>
      <c r="D3" s="6" t="s">
        <v>78</v>
      </c>
      <c r="E3" s="6" t="s">
        <v>0</v>
      </c>
    </row>
    <row r="4" spans="1:4" ht="14.25">
      <c r="A4" s="3" t="s">
        <v>39</v>
      </c>
      <c r="D4" s="6"/>
    </row>
    <row r="5" spans="1:5" ht="14.25">
      <c r="A5" s="7" t="s">
        <v>75</v>
      </c>
      <c r="B5" s="8">
        <v>444353</v>
      </c>
      <c r="C5" s="8">
        <v>449699</v>
      </c>
      <c r="D5" s="34">
        <v>452477</v>
      </c>
      <c r="E5" s="34">
        <v>460890</v>
      </c>
    </row>
    <row r="6" spans="1:5" ht="14.25">
      <c r="A6" s="7" t="s">
        <v>5</v>
      </c>
      <c r="B6" s="9">
        <v>200</v>
      </c>
      <c r="C6" s="9">
        <v>200</v>
      </c>
      <c r="D6" s="29">
        <v>147</v>
      </c>
      <c r="E6" s="29">
        <v>200</v>
      </c>
    </row>
    <row r="7" spans="1:5" ht="14.25">
      <c r="A7" s="7" t="s">
        <v>6</v>
      </c>
      <c r="B7" s="9">
        <v>1500</v>
      </c>
      <c r="C7" s="9">
        <v>1500</v>
      </c>
      <c r="D7" s="29">
        <v>1133</v>
      </c>
      <c r="E7" s="29">
        <v>1500</v>
      </c>
    </row>
    <row r="8" spans="1:5" ht="15">
      <c r="A8" s="7" t="s">
        <v>70</v>
      </c>
      <c r="B8" s="10">
        <v>350</v>
      </c>
      <c r="C8" s="10">
        <v>375</v>
      </c>
      <c r="D8" s="35">
        <v>7226</v>
      </c>
      <c r="E8" s="35">
        <v>375</v>
      </c>
    </row>
    <row r="9" spans="1:5" ht="14.25">
      <c r="A9" s="11" t="s">
        <v>54</v>
      </c>
      <c r="B9" s="8">
        <f>SUM(B5:B8)</f>
        <v>446403</v>
      </c>
      <c r="C9" s="8">
        <f>SUM(C5:C8)</f>
        <v>451774</v>
      </c>
      <c r="D9" s="34">
        <f>SUM(D5:D8)</f>
        <v>460983</v>
      </c>
      <c r="E9" s="34">
        <f>SUM(E5:E8)</f>
        <v>462965</v>
      </c>
    </row>
    <row r="10" spans="1:5" ht="14.25">
      <c r="A10" s="3" t="s">
        <v>40</v>
      </c>
      <c r="B10" s="14"/>
      <c r="C10" s="14"/>
      <c r="D10" s="47"/>
      <c r="E10" s="31"/>
    </row>
    <row r="11" spans="1:7" ht="14.25">
      <c r="A11" s="7" t="s">
        <v>3</v>
      </c>
      <c r="B11" s="9">
        <v>39717</v>
      </c>
      <c r="C11" s="9">
        <v>39709</v>
      </c>
      <c r="D11" s="34">
        <v>39709</v>
      </c>
      <c r="E11" s="29">
        <v>39712</v>
      </c>
      <c r="G11" s="1" t="s">
        <v>36</v>
      </c>
    </row>
    <row r="12" spans="1:5" ht="14.25">
      <c r="A12" s="7" t="s">
        <v>2</v>
      </c>
      <c r="B12" s="9">
        <v>14000</v>
      </c>
      <c r="C12" s="9">
        <v>17000</v>
      </c>
      <c r="D12" s="29">
        <v>16917</v>
      </c>
      <c r="E12" s="29">
        <v>17000</v>
      </c>
    </row>
    <row r="13" spans="1:5" ht="14.25">
      <c r="A13" s="7" t="s">
        <v>4</v>
      </c>
      <c r="B13" s="15">
        <v>152944</v>
      </c>
      <c r="C13" s="15">
        <v>169269</v>
      </c>
      <c r="D13" s="36">
        <v>169269</v>
      </c>
      <c r="E13" s="36">
        <v>169269</v>
      </c>
    </row>
    <row r="14" spans="1:5" ht="14.25">
      <c r="A14" s="7" t="s">
        <v>41</v>
      </c>
      <c r="B14" s="16">
        <v>70</v>
      </c>
      <c r="C14" s="16">
        <v>70</v>
      </c>
      <c r="D14" s="37">
        <v>73</v>
      </c>
      <c r="E14" s="51">
        <v>70</v>
      </c>
    </row>
    <row r="15" spans="1:5" ht="14.25">
      <c r="A15" s="7" t="s">
        <v>95</v>
      </c>
      <c r="B15" s="16"/>
      <c r="C15" s="16"/>
      <c r="D15" s="48"/>
      <c r="E15" s="51">
        <v>4790</v>
      </c>
    </row>
    <row r="16" spans="1:5" ht="14.25">
      <c r="A16" s="7" t="s">
        <v>96</v>
      </c>
      <c r="B16" s="9">
        <v>0</v>
      </c>
      <c r="C16" s="9">
        <v>0</v>
      </c>
      <c r="D16" s="29">
        <v>26021</v>
      </c>
      <c r="E16" s="51">
        <v>50000</v>
      </c>
    </row>
    <row r="17" spans="1:5" ht="14.25">
      <c r="A17" s="7" t="s">
        <v>38</v>
      </c>
      <c r="B17" s="9">
        <v>46236</v>
      </c>
      <c r="C17" s="9">
        <v>48785</v>
      </c>
      <c r="D17" s="29">
        <v>48836</v>
      </c>
      <c r="E17" s="29">
        <v>50795</v>
      </c>
    </row>
    <row r="18" spans="1:5" ht="14.25">
      <c r="A18" s="7" t="s">
        <v>82</v>
      </c>
      <c r="B18" s="9">
        <v>173682</v>
      </c>
      <c r="C18" s="9">
        <v>79404</v>
      </c>
      <c r="D18" s="30"/>
      <c r="E18" s="29">
        <v>11589</v>
      </c>
    </row>
    <row r="19" spans="1:5" ht="15">
      <c r="A19" s="7" t="s">
        <v>77</v>
      </c>
      <c r="B19" s="10">
        <v>0</v>
      </c>
      <c r="C19" s="10">
        <v>0</v>
      </c>
      <c r="D19" s="10">
        <v>0</v>
      </c>
      <c r="E19" s="35">
        <v>51500</v>
      </c>
    </row>
    <row r="20" spans="1:5" ht="14.25">
      <c r="A20" s="11" t="s">
        <v>55</v>
      </c>
      <c r="B20" s="8">
        <f>SUM(B11:B19)</f>
        <v>426649</v>
      </c>
      <c r="C20" s="8">
        <f>SUM(C11:C19)</f>
        <v>354237</v>
      </c>
      <c r="D20" s="34">
        <f>SUM(D11:D19)</f>
        <v>300825</v>
      </c>
      <c r="E20" s="34">
        <f>SUM(E11:E19)</f>
        <v>394725</v>
      </c>
    </row>
    <row r="21" spans="1:4" ht="5.25" customHeight="1">
      <c r="A21" s="7"/>
      <c r="B21" s="14"/>
      <c r="C21" s="14"/>
      <c r="D21" s="47"/>
    </row>
    <row r="22" spans="1:4" ht="14.25">
      <c r="A22" s="3" t="s">
        <v>42</v>
      </c>
      <c r="B22" s="14"/>
      <c r="C22" s="14"/>
      <c r="D22" s="47"/>
    </row>
    <row r="23" spans="1:5" ht="14.25">
      <c r="A23" s="7" t="s">
        <v>7</v>
      </c>
      <c r="B23" s="8">
        <v>3400</v>
      </c>
      <c r="C23" s="8">
        <v>3400</v>
      </c>
      <c r="D23" s="34">
        <v>3025</v>
      </c>
      <c r="E23" s="34">
        <v>3400</v>
      </c>
    </row>
    <row r="24" spans="1:5" ht="14.25">
      <c r="A24" s="7" t="s">
        <v>9</v>
      </c>
      <c r="B24" s="9">
        <v>300</v>
      </c>
      <c r="C24" s="9">
        <v>300</v>
      </c>
      <c r="D24" s="29">
        <v>300</v>
      </c>
      <c r="E24" s="29">
        <v>300</v>
      </c>
    </row>
    <row r="25" spans="1:5" ht="15">
      <c r="A25" s="7" t="s">
        <v>11</v>
      </c>
      <c r="B25" s="10">
        <v>18000</v>
      </c>
      <c r="C25" s="10">
        <v>18000</v>
      </c>
      <c r="D25" s="35">
        <v>27000</v>
      </c>
      <c r="E25" s="35">
        <v>18000</v>
      </c>
    </row>
    <row r="26" spans="1:5" ht="14.25">
      <c r="A26" s="11" t="s">
        <v>56</v>
      </c>
      <c r="B26" s="8">
        <f>SUM(B23:B25)</f>
        <v>21700</v>
      </c>
      <c r="C26" s="8">
        <f>SUM(C23:C25)</f>
        <v>21700</v>
      </c>
      <c r="D26" s="34">
        <f>SUM(D23:D25)</f>
        <v>30325</v>
      </c>
      <c r="E26" s="34">
        <f>SUM(E23:E25)</f>
        <v>21700</v>
      </c>
    </row>
    <row r="27" spans="1:5" ht="6.75" customHeight="1">
      <c r="A27" s="7"/>
      <c r="B27" s="14"/>
      <c r="C27" s="14"/>
      <c r="D27" s="47"/>
      <c r="E27" s="31"/>
    </row>
    <row r="28" spans="1:4" ht="14.25">
      <c r="A28" s="3" t="s">
        <v>43</v>
      </c>
      <c r="B28" s="14"/>
      <c r="C28" s="14"/>
      <c r="D28" s="47"/>
    </row>
    <row r="29" spans="1:5" ht="14.25">
      <c r="A29" s="7" t="s">
        <v>86</v>
      </c>
      <c r="B29" s="8">
        <v>148095</v>
      </c>
      <c r="C29" s="8">
        <v>157000</v>
      </c>
      <c r="D29" s="34">
        <v>157474</v>
      </c>
      <c r="E29" s="34">
        <v>162000</v>
      </c>
    </row>
    <row r="30" spans="1:5" ht="15">
      <c r="A30" s="7" t="s">
        <v>1</v>
      </c>
      <c r="B30" s="10">
        <v>1000</v>
      </c>
      <c r="C30" s="10">
        <v>0</v>
      </c>
      <c r="D30" s="35">
        <v>0</v>
      </c>
      <c r="E30" s="35">
        <v>0</v>
      </c>
    </row>
    <row r="31" spans="1:5" ht="14.25">
      <c r="A31" s="11" t="s">
        <v>67</v>
      </c>
      <c r="B31" s="8">
        <f>SUM(B29:B30)</f>
        <v>149095</v>
      </c>
      <c r="C31" s="8">
        <f>SUM(C29:C30)</f>
        <v>157000</v>
      </c>
      <c r="D31" s="34">
        <f>SUM(D29:D30)</f>
        <v>157474</v>
      </c>
      <c r="E31" s="34">
        <f>SUM(E29:E30)</f>
        <v>162000</v>
      </c>
    </row>
    <row r="32" spans="1:5" ht="5.25" customHeight="1">
      <c r="A32" s="7"/>
      <c r="B32" s="14"/>
      <c r="C32" s="14"/>
      <c r="D32" s="47"/>
      <c r="E32" s="31"/>
    </row>
    <row r="33" spans="1:5" ht="14.25">
      <c r="A33" s="3" t="s">
        <v>44</v>
      </c>
      <c r="B33" s="14"/>
      <c r="C33" s="14"/>
      <c r="D33" s="47"/>
      <c r="E33" s="31"/>
    </row>
    <row r="34" spans="1:5" ht="14.25">
      <c r="A34" s="7" t="s">
        <v>12</v>
      </c>
      <c r="B34" s="8">
        <v>2500</v>
      </c>
      <c r="C34" s="8">
        <v>2500</v>
      </c>
      <c r="D34" s="34">
        <v>3500</v>
      </c>
      <c r="E34" s="34">
        <v>2500</v>
      </c>
    </row>
    <row r="35" spans="1:5" ht="14.25">
      <c r="A35" s="7" t="s">
        <v>10</v>
      </c>
      <c r="B35" s="9">
        <v>4000</v>
      </c>
      <c r="C35" s="9">
        <v>4000</v>
      </c>
      <c r="D35" s="29">
        <v>575</v>
      </c>
      <c r="E35" s="29">
        <v>2000</v>
      </c>
    </row>
    <row r="36" spans="1:5" ht="14.25">
      <c r="A36" s="7" t="s">
        <v>8</v>
      </c>
      <c r="B36" s="9">
        <v>22000</v>
      </c>
      <c r="C36" s="9">
        <v>22000</v>
      </c>
      <c r="D36" s="29">
        <v>22000</v>
      </c>
      <c r="E36" s="29">
        <v>17000</v>
      </c>
    </row>
    <row r="37" spans="1:5" ht="15">
      <c r="A37" s="7" t="s">
        <v>79</v>
      </c>
      <c r="B37" s="10">
        <v>600</v>
      </c>
      <c r="C37" s="10">
        <v>600</v>
      </c>
      <c r="D37" s="35">
        <v>655</v>
      </c>
      <c r="E37" s="35">
        <v>600</v>
      </c>
    </row>
    <row r="38" spans="1:5" ht="14.25">
      <c r="A38" s="11" t="s">
        <v>68</v>
      </c>
      <c r="B38" s="8">
        <f>SUM(B34:B37)</f>
        <v>29100</v>
      </c>
      <c r="C38" s="8">
        <f>SUM(C34:C37)</f>
        <v>29100</v>
      </c>
      <c r="D38" s="34">
        <f>SUM(D34:D37)</f>
        <v>26730</v>
      </c>
      <c r="E38" s="34">
        <f>SUM(E34:E37)</f>
        <v>22100</v>
      </c>
    </row>
    <row r="39" spans="1:4" ht="9" customHeight="1">
      <c r="A39" s="7"/>
      <c r="B39" s="14"/>
      <c r="C39" s="14"/>
      <c r="D39" s="47"/>
    </row>
    <row r="40" spans="1:5" ht="15">
      <c r="A40" s="3" t="s">
        <v>45</v>
      </c>
      <c r="B40" s="17">
        <f>SUM(B38+B31+B26+B20+B9)</f>
        <v>1072947</v>
      </c>
      <c r="C40" s="17">
        <f>SUM(C38+C31+C26+C20+C9)</f>
        <v>1013811</v>
      </c>
      <c r="D40" s="38">
        <f>SUM(D38+D31+D26+D20+D9)</f>
        <v>976337</v>
      </c>
      <c r="E40" s="38">
        <f>SUM(E38+E31+E26+E20+E9)</f>
        <v>1063490</v>
      </c>
    </row>
    <row r="41" spans="1:5" ht="4.5" customHeight="1">
      <c r="A41" s="13"/>
      <c r="B41" s="14"/>
      <c r="C41" s="14"/>
      <c r="D41" s="47"/>
      <c r="E41" s="31"/>
    </row>
    <row r="42" spans="1:5" ht="14.25">
      <c r="A42" s="13"/>
      <c r="B42" s="11">
        <v>2019</v>
      </c>
      <c r="C42" s="11">
        <v>2020</v>
      </c>
      <c r="D42" s="39">
        <v>2020</v>
      </c>
      <c r="E42" s="52">
        <v>2021</v>
      </c>
    </row>
    <row r="43" spans="1:5" ht="14.25">
      <c r="A43" s="5" t="s">
        <v>69</v>
      </c>
      <c r="B43" s="6" t="s">
        <v>0</v>
      </c>
      <c r="C43" s="6" t="s">
        <v>0</v>
      </c>
      <c r="D43" s="40" t="s">
        <v>78</v>
      </c>
      <c r="E43" s="40" t="s">
        <v>0</v>
      </c>
    </row>
    <row r="44" spans="1:5" ht="14.25">
      <c r="A44" s="3" t="s">
        <v>46</v>
      </c>
      <c r="B44" s="14"/>
      <c r="C44" s="14"/>
      <c r="D44" s="47"/>
      <c r="E44" s="31"/>
    </row>
    <row r="45" spans="1:5" ht="14.25">
      <c r="A45" s="7" t="s">
        <v>13</v>
      </c>
      <c r="B45" s="8">
        <v>29000</v>
      </c>
      <c r="C45" s="8">
        <v>29000</v>
      </c>
      <c r="D45" s="34">
        <v>26000</v>
      </c>
      <c r="E45" s="34">
        <v>29000</v>
      </c>
    </row>
    <row r="46" spans="1:5" ht="14.25">
      <c r="A46" s="7" t="s">
        <v>71</v>
      </c>
      <c r="B46" s="9">
        <v>46000</v>
      </c>
      <c r="C46" s="9">
        <v>51000</v>
      </c>
      <c r="D46" s="29">
        <v>48000</v>
      </c>
      <c r="E46" s="29">
        <v>46000</v>
      </c>
    </row>
    <row r="47" spans="1:5" ht="14.25">
      <c r="A47" s="7" t="s">
        <v>15</v>
      </c>
      <c r="B47" s="9">
        <v>18400</v>
      </c>
      <c r="C47" s="9">
        <v>18400</v>
      </c>
      <c r="D47" s="29">
        <v>18400</v>
      </c>
      <c r="E47" s="29">
        <v>69900</v>
      </c>
    </row>
    <row r="48" spans="1:5" ht="14.25">
      <c r="A48" s="7" t="s">
        <v>16</v>
      </c>
      <c r="B48" s="9">
        <v>250</v>
      </c>
      <c r="C48" s="9">
        <v>250</v>
      </c>
      <c r="D48" s="29">
        <v>0</v>
      </c>
      <c r="E48" s="29">
        <v>250</v>
      </c>
    </row>
    <row r="49" spans="1:5" ht="14.25">
      <c r="A49" s="7" t="s">
        <v>17</v>
      </c>
      <c r="B49" s="9">
        <v>3000</v>
      </c>
      <c r="C49" s="9">
        <v>3000</v>
      </c>
      <c r="D49" s="29">
        <v>3075</v>
      </c>
      <c r="E49" s="29">
        <v>3000</v>
      </c>
    </row>
    <row r="50" spans="1:5" ht="14.25">
      <c r="A50" s="7" t="s">
        <v>18</v>
      </c>
      <c r="B50" s="9">
        <v>6000</v>
      </c>
      <c r="C50" s="9">
        <v>6000</v>
      </c>
      <c r="D50" s="29">
        <v>5900</v>
      </c>
      <c r="E50" s="29">
        <v>6000</v>
      </c>
    </row>
    <row r="51" spans="1:5" ht="14.25">
      <c r="A51" s="7" t="s">
        <v>19</v>
      </c>
      <c r="B51" s="9">
        <v>5000</v>
      </c>
      <c r="C51" s="9">
        <v>15000</v>
      </c>
      <c r="D51" s="29">
        <v>15000</v>
      </c>
      <c r="E51" s="29">
        <v>6000</v>
      </c>
    </row>
    <row r="52" spans="1:5" ht="14.25">
      <c r="A52" s="7" t="s">
        <v>14</v>
      </c>
      <c r="B52" s="9">
        <v>10000</v>
      </c>
      <c r="C52" s="9">
        <v>10000</v>
      </c>
      <c r="D52" s="29">
        <v>6000</v>
      </c>
      <c r="E52" s="29">
        <v>10000</v>
      </c>
    </row>
    <row r="53" spans="1:5" ht="15">
      <c r="A53" s="7" t="s">
        <v>29</v>
      </c>
      <c r="B53" s="10">
        <v>60000</v>
      </c>
      <c r="C53" s="10">
        <v>60000</v>
      </c>
      <c r="D53" s="35">
        <v>58000</v>
      </c>
      <c r="E53" s="35">
        <v>60000</v>
      </c>
    </row>
    <row r="54" spans="1:5" ht="14.25">
      <c r="A54" s="11" t="s">
        <v>57</v>
      </c>
      <c r="B54" s="8">
        <f>SUM(B45:B53)</f>
        <v>177650</v>
      </c>
      <c r="C54" s="8">
        <f>SUM(C45:C53)</f>
        <v>192650</v>
      </c>
      <c r="D54" s="34">
        <f>SUM(D45:D53)</f>
        <v>180375</v>
      </c>
      <c r="E54" s="34">
        <f>SUM(E45:E53)</f>
        <v>230150</v>
      </c>
    </row>
    <row r="55" spans="1:5" ht="14.25">
      <c r="A55" s="7"/>
      <c r="B55" s="14"/>
      <c r="C55" s="14"/>
      <c r="D55" s="47"/>
      <c r="E55" s="31"/>
    </row>
    <row r="56" spans="1:5" ht="14.25">
      <c r="A56" s="3" t="s">
        <v>47</v>
      </c>
      <c r="B56" s="14"/>
      <c r="C56" s="14"/>
      <c r="D56" s="47"/>
      <c r="E56" s="31"/>
    </row>
    <row r="57" spans="1:5" ht="14.25">
      <c r="A57" s="7" t="s">
        <v>30</v>
      </c>
      <c r="B57" s="8">
        <v>16000</v>
      </c>
      <c r="C57" s="8">
        <v>16000</v>
      </c>
      <c r="D57" s="34">
        <v>14510</v>
      </c>
      <c r="E57" s="34">
        <v>16000</v>
      </c>
    </row>
    <row r="58" spans="1:5" ht="14.25">
      <c r="A58" s="7" t="s">
        <v>34</v>
      </c>
      <c r="B58" s="9">
        <v>8000</v>
      </c>
      <c r="C58" s="9">
        <v>8000</v>
      </c>
      <c r="D58" s="29">
        <v>8000</v>
      </c>
      <c r="E58" s="29">
        <v>8000</v>
      </c>
    </row>
    <row r="59" spans="1:5" ht="14.25">
      <c r="A59" s="7" t="s">
        <v>87</v>
      </c>
      <c r="B59" s="9">
        <v>15000</v>
      </c>
      <c r="C59" s="9">
        <v>17110</v>
      </c>
      <c r="D59" s="29">
        <v>17110</v>
      </c>
      <c r="E59" s="29">
        <v>17000</v>
      </c>
    </row>
    <row r="60" spans="1:5" ht="15">
      <c r="A60" s="7" t="s">
        <v>88</v>
      </c>
      <c r="B60" s="10">
        <v>0</v>
      </c>
      <c r="C60" s="10">
        <v>3000</v>
      </c>
      <c r="D60" s="35">
        <v>2700</v>
      </c>
      <c r="E60" s="35">
        <v>3000</v>
      </c>
    </row>
    <row r="61" spans="1:5" ht="14.25">
      <c r="A61" s="11" t="s">
        <v>58</v>
      </c>
      <c r="B61" s="8">
        <f>SUM(B57:B60)</f>
        <v>39000</v>
      </c>
      <c r="C61" s="8">
        <f>SUM(C57:C60)</f>
        <v>44110</v>
      </c>
      <c r="D61" s="34">
        <f>SUM(D57:D60)</f>
        <v>42320</v>
      </c>
      <c r="E61" s="34">
        <f>SUM(E57:E60)</f>
        <v>44000</v>
      </c>
    </row>
    <row r="62" spans="1:5" ht="14.25">
      <c r="A62" s="7"/>
      <c r="B62" s="14"/>
      <c r="C62" s="14"/>
      <c r="D62" s="47"/>
      <c r="E62" s="31"/>
    </row>
    <row r="63" spans="1:5" ht="14.25">
      <c r="A63" s="3" t="s">
        <v>48</v>
      </c>
      <c r="B63" s="14"/>
      <c r="C63" s="14"/>
      <c r="D63" s="47"/>
      <c r="E63" s="31"/>
    </row>
    <row r="64" spans="1:5" ht="14.25">
      <c r="A64" s="7" t="s">
        <v>20</v>
      </c>
      <c r="B64" s="8">
        <v>1200</v>
      </c>
      <c r="C64" s="8">
        <v>1200</v>
      </c>
      <c r="D64" s="34">
        <v>1200</v>
      </c>
      <c r="E64" s="34">
        <v>1200</v>
      </c>
    </row>
    <row r="65" spans="1:5" ht="14.25">
      <c r="A65" s="7" t="s">
        <v>21</v>
      </c>
      <c r="B65" s="9">
        <v>58500</v>
      </c>
      <c r="C65" s="9">
        <v>59800</v>
      </c>
      <c r="D65" s="29">
        <v>59800</v>
      </c>
      <c r="E65" s="29">
        <v>74800</v>
      </c>
    </row>
    <row r="66" spans="1:5" ht="14.25">
      <c r="A66" s="7" t="s">
        <v>31</v>
      </c>
      <c r="B66" s="9">
        <v>11000</v>
      </c>
      <c r="C66" s="9">
        <v>12000</v>
      </c>
      <c r="D66" s="29">
        <v>10000</v>
      </c>
      <c r="E66" s="29">
        <v>12000</v>
      </c>
    </row>
    <row r="67" spans="1:5" ht="14.25">
      <c r="A67" s="7" t="s">
        <v>28</v>
      </c>
      <c r="B67" s="9">
        <v>12000</v>
      </c>
      <c r="C67" s="9">
        <v>13000</v>
      </c>
      <c r="D67" s="29">
        <v>22000</v>
      </c>
      <c r="E67" s="29">
        <v>14000</v>
      </c>
    </row>
    <row r="68" spans="1:5" ht="15">
      <c r="A68" s="7" t="s">
        <v>74</v>
      </c>
      <c r="B68" s="10">
        <v>2200</v>
      </c>
      <c r="C68" s="10">
        <v>2200</v>
      </c>
      <c r="D68" s="41">
        <v>0</v>
      </c>
      <c r="E68" s="35">
        <v>0</v>
      </c>
    </row>
    <row r="69" spans="1:5" ht="14.25">
      <c r="A69" s="11" t="s">
        <v>59</v>
      </c>
      <c r="B69" s="8">
        <f>SUM(B64:B68)</f>
        <v>84900</v>
      </c>
      <c r="C69" s="8">
        <f>SUM(C64:C68)</f>
        <v>88200</v>
      </c>
      <c r="D69" s="34">
        <f>SUM(D64:D68)</f>
        <v>93000</v>
      </c>
      <c r="E69" s="34">
        <f>SUM(E64:E68)</f>
        <v>102000</v>
      </c>
    </row>
    <row r="70" spans="1:5" ht="14.25">
      <c r="A70" s="7"/>
      <c r="B70" s="14"/>
      <c r="C70" s="14"/>
      <c r="D70" s="47"/>
      <c r="E70" s="31"/>
    </row>
    <row r="71" spans="1:5" ht="14.25">
      <c r="A71" s="3" t="s">
        <v>49</v>
      </c>
      <c r="B71" s="14"/>
      <c r="C71" s="14"/>
      <c r="D71" s="47"/>
      <c r="E71" s="31"/>
    </row>
    <row r="72" spans="1:5" ht="14.25">
      <c r="A72" s="7" t="s">
        <v>22</v>
      </c>
      <c r="B72" s="8">
        <v>50000</v>
      </c>
      <c r="C72" s="8">
        <v>50000</v>
      </c>
      <c r="D72" s="34">
        <v>50000</v>
      </c>
      <c r="E72" s="34">
        <v>50000</v>
      </c>
    </row>
    <row r="73" spans="1:5" ht="14.25">
      <c r="A73" s="7" t="s">
        <v>23</v>
      </c>
      <c r="B73" s="9">
        <v>0</v>
      </c>
      <c r="C73" s="9">
        <v>0</v>
      </c>
      <c r="D73" s="29">
        <v>0</v>
      </c>
      <c r="E73" s="29">
        <v>50000</v>
      </c>
    </row>
    <row r="74" spans="1:5" ht="14.25">
      <c r="A74" s="7" t="s">
        <v>24</v>
      </c>
      <c r="B74" s="9">
        <v>240000</v>
      </c>
      <c r="C74" s="9">
        <v>240000</v>
      </c>
      <c r="D74" s="29">
        <v>237064</v>
      </c>
      <c r="E74" s="29">
        <v>240000</v>
      </c>
    </row>
    <row r="75" spans="1:5" ht="14.25">
      <c r="A75" s="7" t="s">
        <v>25</v>
      </c>
      <c r="B75" s="9">
        <v>80000</v>
      </c>
      <c r="C75" s="9">
        <v>80000</v>
      </c>
      <c r="D75" s="29">
        <v>60000</v>
      </c>
      <c r="E75" s="29">
        <v>80000</v>
      </c>
    </row>
    <row r="76" spans="1:5" ht="14.25">
      <c r="A76" s="7" t="s">
        <v>26</v>
      </c>
      <c r="B76" s="9">
        <v>10000</v>
      </c>
      <c r="C76" s="9">
        <v>10000</v>
      </c>
      <c r="D76" s="29">
        <v>3000</v>
      </c>
      <c r="E76" s="29">
        <v>10000</v>
      </c>
    </row>
    <row r="77" spans="1:5" ht="14.25">
      <c r="A77" s="7" t="s">
        <v>37</v>
      </c>
      <c r="B77" s="9">
        <v>7000</v>
      </c>
      <c r="C77" s="9">
        <v>7000</v>
      </c>
      <c r="D77" s="29">
        <v>4000</v>
      </c>
      <c r="E77" s="29">
        <v>7000</v>
      </c>
    </row>
    <row r="78" spans="1:5" ht="14.25">
      <c r="A78" s="7" t="s">
        <v>72</v>
      </c>
      <c r="B78" s="9">
        <v>148095</v>
      </c>
      <c r="C78" s="9">
        <v>158000</v>
      </c>
      <c r="D78" s="29">
        <v>158000</v>
      </c>
      <c r="E78" s="29">
        <v>162000</v>
      </c>
    </row>
    <row r="79" spans="1:5" ht="15">
      <c r="A79" s="7" t="s">
        <v>73</v>
      </c>
      <c r="B79" s="10">
        <v>46236</v>
      </c>
      <c r="C79" s="10">
        <v>48785</v>
      </c>
      <c r="D79" s="35">
        <v>48836</v>
      </c>
      <c r="E79" s="35">
        <v>50795</v>
      </c>
    </row>
    <row r="80" spans="1:5" ht="14.25">
      <c r="A80" s="11" t="s">
        <v>60</v>
      </c>
      <c r="B80" s="8">
        <f>SUM(B72:B79)</f>
        <v>581331</v>
      </c>
      <c r="C80" s="8">
        <f>SUM(C72:C79)</f>
        <v>593785</v>
      </c>
      <c r="D80" s="34">
        <f>SUM(D72:D79)</f>
        <v>560900</v>
      </c>
      <c r="E80" s="34">
        <f>SUM(E72:E79)</f>
        <v>649795</v>
      </c>
    </row>
    <row r="81" spans="1:5" ht="14.25">
      <c r="A81" s="7"/>
      <c r="B81" s="14"/>
      <c r="C81" s="14"/>
      <c r="D81" s="47"/>
      <c r="E81" s="31"/>
    </row>
    <row r="82" spans="1:5" ht="14.25">
      <c r="A82" s="3" t="s">
        <v>50</v>
      </c>
      <c r="B82" s="14"/>
      <c r="C82" s="14"/>
      <c r="D82" s="47"/>
      <c r="E82" s="31"/>
    </row>
    <row r="83" spans="1:5" ht="15">
      <c r="A83" s="7" t="s">
        <v>27</v>
      </c>
      <c r="B83" s="18">
        <v>10000</v>
      </c>
      <c r="C83" s="18">
        <v>10000</v>
      </c>
      <c r="D83" s="42">
        <v>8000</v>
      </c>
      <c r="E83" s="42">
        <v>10000</v>
      </c>
    </row>
    <row r="84" spans="1:5" ht="14.25">
      <c r="A84" s="11" t="s">
        <v>61</v>
      </c>
      <c r="B84" s="8">
        <f>SUM(B83)</f>
        <v>10000</v>
      </c>
      <c r="C84" s="8">
        <f>SUM(C83)</f>
        <v>10000</v>
      </c>
      <c r="D84" s="34">
        <f>SUM(D83)</f>
        <v>8000</v>
      </c>
      <c r="E84" s="34">
        <f>SUM(E83)</f>
        <v>10000</v>
      </c>
    </row>
    <row r="85" spans="1:5" ht="14.25">
      <c r="A85" s="3" t="s">
        <v>51</v>
      </c>
      <c r="B85" s="14"/>
      <c r="C85" s="14"/>
      <c r="D85" s="47"/>
      <c r="E85" s="31"/>
    </row>
    <row r="86" spans="1:5" ht="15">
      <c r="A86" s="7" t="s">
        <v>33</v>
      </c>
      <c r="B86" s="18">
        <v>250</v>
      </c>
      <c r="C86" s="18">
        <v>250</v>
      </c>
      <c r="D86" s="42">
        <v>50</v>
      </c>
      <c r="E86" s="42">
        <v>250</v>
      </c>
    </row>
    <row r="87" spans="1:5" ht="14.25">
      <c r="A87" s="11" t="s">
        <v>62</v>
      </c>
      <c r="B87" s="8">
        <f>SUM(B86)</f>
        <v>250</v>
      </c>
      <c r="C87" s="8">
        <f>SUM(C86)</f>
        <v>250</v>
      </c>
      <c r="D87" s="34">
        <f>SUM(D86)</f>
        <v>50</v>
      </c>
      <c r="E87" s="34">
        <f>SUM(E86)</f>
        <v>250</v>
      </c>
    </row>
    <row r="88" spans="1:5" ht="14.25">
      <c r="A88" s="3" t="s">
        <v>52</v>
      </c>
      <c r="B88" s="14"/>
      <c r="C88" s="14"/>
      <c r="D88" s="47"/>
      <c r="E88" s="31"/>
    </row>
    <row r="89" spans="1:5" ht="14.25">
      <c r="A89" s="7" t="s">
        <v>85</v>
      </c>
      <c r="B89" s="8">
        <v>65000</v>
      </c>
      <c r="C89" s="8">
        <v>0</v>
      </c>
      <c r="D89" s="34">
        <v>0</v>
      </c>
      <c r="E89" s="34">
        <v>0</v>
      </c>
    </row>
    <row r="90" spans="1:5" ht="14.25">
      <c r="A90" s="7" t="s">
        <v>81</v>
      </c>
      <c r="B90" s="8">
        <v>60000</v>
      </c>
      <c r="C90" s="8">
        <v>0</v>
      </c>
      <c r="D90" s="34">
        <v>0</v>
      </c>
      <c r="E90" s="34">
        <v>0</v>
      </c>
    </row>
    <row r="91" spans="1:5" ht="15">
      <c r="A91" s="7" t="s">
        <v>89</v>
      </c>
      <c r="B91" s="18">
        <v>0</v>
      </c>
      <c r="C91" s="18">
        <v>30000</v>
      </c>
      <c r="D91" s="42">
        <v>33000</v>
      </c>
      <c r="E91" s="42"/>
    </row>
    <row r="92" spans="1:5" ht="14.25">
      <c r="A92" s="11" t="s">
        <v>63</v>
      </c>
      <c r="B92" s="8">
        <f>SUM(B89:B91)</f>
        <v>125000</v>
      </c>
      <c r="C92" s="8">
        <f>SUM(C89:C91)</f>
        <v>30000</v>
      </c>
      <c r="D92" s="34">
        <f>SUM(D89:D91)</f>
        <v>33000</v>
      </c>
      <c r="E92" s="34">
        <f>SUM(E89:E91)</f>
        <v>0</v>
      </c>
    </row>
    <row r="93" spans="1:5" ht="14.25">
      <c r="A93" s="3" t="s">
        <v>53</v>
      </c>
      <c r="B93" s="14"/>
      <c r="C93" s="14"/>
      <c r="D93" s="47"/>
      <c r="E93" s="31"/>
    </row>
    <row r="94" spans="1:5" ht="14.25">
      <c r="A94" s="7" t="s">
        <v>32</v>
      </c>
      <c r="B94" s="9">
        <v>54816</v>
      </c>
      <c r="C94" s="9">
        <v>54816</v>
      </c>
      <c r="D94" s="29">
        <v>54816</v>
      </c>
      <c r="E94" s="29">
        <v>27295</v>
      </c>
    </row>
    <row r="95" spans="1:5" ht="14.25">
      <c r="A95" s="11" t="s">
        <v>65</v>
      </c>
      <c r="B95" s="8">
        <f>SUM(B94)</f>
        <v>54816</v>
      </c>
      <c r="C95" s="8">
        <f>SUM(C94)</f>
        <v>54816</v>
      </c>
      <c r="D95" s="34">
        <f>SUM(D94)</f>
        <v>54816</v>
      </c>
      <c r="E95" s="34">
        <f>SUM(E94)</f>
        <v>27295</v>
      </c>
    </row>
    <row r="96" spans="1:5" ht="14.25">
      <c r="A96" s="7"/>
      <c r="D96" s="47"/>
      <c r="E96" s="31"/>
    </row>
    <row r="97" spans="1:5" ht="15">
      <c r="A97" s="11" t="s">
        <v>64</v>
      </c>
      <c r="B97" s="17">
        <f>SUM(B95+B92+B87+B84+B80+B69+B61+B54)</f>
        <v>1072947</v>
      </c>
      <c r="C97" s="17">
        <f>SUM(C95+C92+C87+C84+C80+C69+C61+C54)</f>
        <v>1013811</v>
      </c>
      <c r="D97" s="38">
        <f>SUM(D95+D92+D87+D84+D80+D69+D61+D54)</f>
        <v>972461</v>
      </c>
      <c r="E97" s="38">
        <f>SUM(E95+E92+E87+E84+E80+E69+E61+E54)</f>
        <v>1063490</v>
      </c>
    </row>
    <row r="98" spans="1:5" ht="15.75">
      <c r="A98" s="11"/>
      <c r="B98" s="17"/>
      <c r="C98" s="17"/>
      <c r="D98" s="49"/>
      <c r="E98" s="32"/>
    </row>
    <row r="99" spans="1:5" ht="14.25">
      <c r="A99" s="13"/>
      <c r="B99" s="20"/>
      <c r="C99" s="20"/>
      <c r="D99" s="50"/>
      <c r="E99" s="33"/>
    </row>
    <row r="100" spans="1:5" ht="14.25">
      <c r="A100" s="21" t="s">
        <v>76</v>
      </c>
      <c r="B100" s="22" t="s">
        <v>92</v>
      </c>
      <c r="C100" s="22" t="s">
        <v>91</v>
      </c>
      <c r="D100" s="43" t="s">
        <v>93</v>
      </c>
      <c r="E100" s="53" t="s">
        <v>94</v>
      </c>
    </row>
    <row r="101" spans="1:5" ht="14.25">
      <c r="A101" s="21" t="s">
        <v>84</v>
      </c>
      <c r="B101" s="23">
        <f>SUM(B40*1)</f>
        <v>1072947</v>
      </c>
      <c r="C101" s="23">
        <f>SUM(C40*1)</f>
        <v>1013811</v>
      </c>
      <c r="D101" s="44">
        <f>SUM(1*D40)</f>
        <v>976337</v>
      </c>
      <c r="E101" s="44">
        <f>SUM(E40*1)</f>
        <v>1063490</v>
      </c>
    </row>
    <row r="102" spans="1:5" ht="15">
      <c r="A102" s="21" t="s">
        <v>83</v>
      </c>
      <c r="B102" s="24">
        <f>SUM(B97*1)</f>
        <v>1072947</v>
      </c>
      <c r="C102" s="24">
        <f>SUM(C97*1)</f>
        <v>1013811</v>
      </c>
      <c r="D102" s="45">
        <f>SUM(1*D97)</f>
        <v>972461</v>
      </c>
      <c r="E102" s="45">
        <f>SUM(E97*1)</f>
        <v>1063490</v>
      </c>
    </row>
    <row r="103" spans="1:5" ht="14.25">
      <c r="A103" s="21" t="s">
        <v>90</v>
      </c>
      <c r="B103" s="25">
        <f>SUM(B101-B102)</f>
        <v>0</v>
      </c>
      <c r="C103" s="25">
        <f>SUM(C101-C102)</f>
        <v>0</v>
      </c>
      <c r="D103" s="46">
        <f>SUM(D101-D102)</f>
        <v>3876</v>
      </c>
      <c r="E103" s="46">
        <f>SUM(E101-E102)</f>
        <v>0</v>
      </c>
    </row>
    <row r="104" spans="2:4" ht="14.25">
      <c r="B104" s="19"/>
      <c r="D104" s="19"/>
    </row>
    <row r="105" spans="1:4" ht="14.25">
      <c r="A105" s="21"/>
      <c r="B105" s="19"/>
      <c r="C105" s="19"/>
      <c r="D105" s="19"/>
    </row>
    <row r="106" spans="1:5" ht="15">
      <c r="A106" s="26"/>
      <c r="B106" s="27"/>
      <c r="C106" s="27"/>
      <c r="D106" s="27"/>
      <c r="E106" s="26"/>
    </row>
    <row r="107" spans="2:5" ht="14.25">
      <c r="B107" s="19"/>
      <c r="C107" s="19"/>
      <c r="D107" s="19"/>
      <c r="E107" s="12"/>
    </row>
    <row r="108" spans="2:5" ht="14.25">
      <c r="B108" s="19"/>
      <c r="C108" s="19"/>
      <c r="D108" s="19"/>
      <c r="E108" s="12"/>
    </row>
    <row r="109" spans="2:5" ht="14.25">
      <c r="B109" s="19"/>
      <c r="C109" s="19"/>
      <c r="D109" s="19"/>
      <c r="E109" s="12"/>
    </row>
    <row r="110" spans="2:5" ht="15">
      <c r="B110" s="19"/>
      <c r="C110" s="19"/>
      <c r="D110" s="19"/>
      <c r="E110" s="28"/>
    </row>
    <row r="111" spans="2:5" ht="14.25">
      <c r="B111" s="19"/>
      <c r="C111" s="19"/>
      <c r="D111" s="19"/>
      <c r="E111" s="12"/>
    </row>
    <row r="112" spans="2:5" ht="14.25">
      <c r="B112" s="19"/>
      <c r="C112" s="19"/>
      <c r="D112" s="19"/>
      <c r="E112" s="21"/>
    </row>
    <row r="121" spans="2:4" ht="14.25">
      <c r="B121" s="12">
        <v>0</v>
      </c>
      <c r="C121" s="12"/>
      <c r="D121" s="12"/>
    </row>
    <row r="122" spans="2:4" ht="14.25">
      <c r="B122" s="12"/>
      <c r="C122" s="12"/>
      <c r="D122" s="12"/>
    </row>
    <row r="123" spans="2:4" ht="14.25">
      <c r="B123" s="12"/>
      <c r="C123" s="12"/>
      <c r="D123" s="12"/>
    </row>
    <row r="124" spans="2:4" ht="15">
      <c r="B124" s="28"/>
      <c r="C124" s="28"/>
      <c r="D124" s="28"/>
    </row>
    <row r="125" spans="2:4" ht="14.25">
      <c r="B125" s="12"/>
      <c r="C125" s="12"/>
      <c r="D125" s="12"/>
    </row>
    <row r="126" spans="2:4" ht="14.25">
      <c r="B126" s="21"/>
      <c r="C126" s="21"/>
      <c r="D126" s="21"/>
    </row>
  </sheetData>
  <sheetProtection/>
  <mergeCells count="1">
    <mergeCell ref="A1:E1"/>
  </mergeCells>
  <printOptions horizontalCentered="1" verticalCentered="1"/>
  <pageMargins left="0.45" right="0.45" top="0.25" bottom="0.2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Outagamie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Christensen</dc:creator>
  <cp:keywords/>
  <dc:description/>
  <cp:lastModifiedBy>Amy Olson</cp:lastModifiedBy>
  <cp:lastPrinted>2020-10-05T20:58:55Z</cp:lastPrinted>
  <dcterms:created xsi:type="dcterms:W3CDTF">2010-09-13T16:27:34Z</dcterms:created>
  <dcterms:modified xsi:type="dcterms:W3CDTF">2020-10-05T22:02:39Z</dcterms:modified>
  <cp:category/>
  <cp:version/>
  <cp:contentType/>
  <cp:contentStatus/>
</cp:coreProperties>
</file>